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'1-1'!$A$1:$V$16</definedName>
    <definedName name="_xlnm.Print_Titles" localSheetId="2">'1-1'!$1:$6</definedName>
    <definedName name="_xlnm.Print_Area" localSheetId="3">'1-2'!$A$1:$H$15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'4'!$A$1:$P$16</definedName>
    <definedName name="_xlnm.Print_Titles" localSheetId="7">'4'!$1:$6</definedName>
    <definedName name="_xlnm.Print_Area" localSheetId="8">'4-1(1)'!$A$1:$AG$14</definedName>
    <definedName name="_xlnm.Print_Area" localSheetId="9">'4-1(2)'!$A$1:$AG$16</definedName>
    <definedName name="_xlnm.Print_Area" localSheetId="10">'4-1(3)'!$A$1:$AK$16</definedName>
    <definedName name="_xlnm.Print_Area" localSheetId="11">'4-1(4)'!$A$1:$AB$16</definedName>
    <definedName name="_xlnm.Print_Area" localSheetId="12">'4-2'!$A$1:$F$17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'8'!$A$1:$G$9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<sst xmlns="http://schemas.openxmlformats.org/spreadsheetml/2006/main" count="1088" uniqueCount="349">
  <si>
    <t>西坝镇小学</t>
  </si>
  <si>
    <t>2021年单位预算</t>
  </si>
  <si>
    <t>表1</t>
  </si>
  <si>
    <t>部门收支总表</t>
  </si>
  <si>
    <t>单位名称：西坝镇小学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</si>
  <si>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</si>
  <si>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</si>
  <si>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</si>
  <si>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</si>
  <si>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</si>
  <si>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</si>
  <si>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</si>
  <si>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</si>
  <si>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</si>
  <si>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</si>
  <si>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</si>
  <si>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</si>
  <si>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</si>
  <si>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</si>
  <si>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</si>
  <si>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</si>
  <si>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</si>
  <si>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</si>
  <si>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</si>
  <si>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</si>
  <si>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</si>
  <si>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</si>
  <si>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</si>
  <si>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</si>
  <si>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</si>
  <si>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</si>
  <si>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</si>
  <si>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</si>
  <si>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</si>
  <si>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</si>
  <si>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</si>
  <si>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</si>
  <si>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</si>
  <si>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</si>
  <si>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</si>
  <si>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</si>
  <si>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</si>
  <si>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</si>
  <si>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</si>
  <si>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</si>
  <si>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</si>
  <si>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</si>
  <si>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</si>
  <si>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</si>
  <si>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</si>
  <si>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</si>
  <si>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</si>
  <si>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</si>
  <si>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</si>
  <si>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</si>
  <si>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</si>
  <si>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</si>
  <si>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</si>
  <si>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</si>
  <si>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</si>
  <si>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</si>
  <si>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</si>
  <si>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</si>
  <si>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</si>
  <si>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</si>
  <si>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</si>
  <si>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</si>
  <si>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</si>
  <si>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</si>
  <si>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</si>
  <si>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</si>
  <si>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</si>
  <si>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</si>
  <si>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</si>
  <si>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</si>
  <si>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</si>
  <si>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</si>
  <si>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</si>
  <si>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</si>
  <si>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</si>
  <si>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</si>
  <si>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</si>
  <si>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</si>
  <si>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</si>
  <si>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</si>
  <si>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</si>
  <si>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</si>
  <si>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</si>
  <si>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</si>
  <si>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</si>
  <si>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01</t>
  </si>
  <si>
    <t xml:space="preserve">  321</t>
  </si>
  <si>
    <t xml:space="preserve">  学前教育</t>
  </si>
  <si>
    <t xml:space="preserve">  小学教育</t>
  </si>
  <si>
    <t>09</t>
  </si>
  <si>
    <t>99</t>
  </si>
  <si>
    <t xml:space="preserve">  其他教育费附加安排的支出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</si>
  <si>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</si>
  <si>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</si>
  <si>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</si>
  <si>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</si>
  <si>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</si>
  <si>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 xml:space="preserve">  其他行政事业单位养老支出</t>
  </si>
  <si>
    <t>210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</si>
  <si>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</si>
  <si>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</si>
  <si>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</si>
  <si>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</si>
  <si>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</si>
  <si>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</si>
  <si>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</si>
  <si>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</si>
  <si>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</si>
  <si>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</si>
  <si>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</si>
  <si>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</si>
  <si>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</si>
  <si>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</si>
  <si>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</si>
  <si>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</si>
  <si>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</si>
  <si>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</si>
  <si>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</si>
  <si>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</si>
  <si>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</si>
  <si>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</si>
  <si>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</si>
  <si>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</si>
  <si>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</si>
  <si>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</si>
  <si>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</si>
  <si>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</si>
  <si>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</si>
  <si>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</si>
  <si>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</si>
  <si>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</si>
  <si>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</si>
  <si>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</si>
  <si>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</si>
  <si>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</si>
  <si>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</si>
  <si>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</si>
  <si>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</si>
  <si>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</si>
  <si>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</si>
  <si>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</si>
  <si>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</si>
  <si>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</si>
  <si>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</si>
  <si>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</si>
  <si>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</si>
  <si>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</si>
  <si>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</si>
  <si>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</si>
  <si>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</si>
  <si>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</si>
  <si>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</si>
  <si>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</si>
  <si>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</si>
  <si>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</si>
  <si>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</si>
  <si>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</si>
  <si>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</si>
  <si>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</si>
  <si>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</si>
  <si>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</si>
  <si>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</si>
  <si>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</si>
  <si>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</si>
  <si>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</si>
  <si>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</si>
  <si>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</si>
  <si>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</si>
  <si>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</si>
  <si>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</si>
  <si>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</si>
  <si>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</si>
  <si>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</si>
  <si>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</si>
  <si>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</si>
  <si>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</si>
  <si>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</si>
  <si>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</si>
  <si>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</si>
  <si>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</si>
  <si>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</si>
  <si>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</si>
  <si>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</si>
  <si>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</si>
  <si>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</si>
  <si>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</si>
  <si>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</si>
  <si>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</si>
  <si>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</si>
  <si>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</si>
  <si>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</si>
  <si>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</si>
  <si>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</si>
  <si>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</si>
  <si>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</si>
  <si>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</si>
  <si>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</si>
  <si>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</si>
  <si>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</si>
  <si>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</si>
  <si>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</si>
  <si>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</si>
  <si>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</si>
  <si>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</si>
  <si>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</si>
  <si>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</si>
  <si>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</si>
  <si>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</si>
  <si>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</si>
  <si>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</si>
  <si>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</si>
  <si>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</si>
  <si>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</si>
  <si>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</si>
  <si>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</si>
  <si>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</si>
  <si>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</si>
  <si>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</si>
  <si>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</si>
  <si>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</si>
  <si>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</si>
  <si>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</si>
  <si>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</si>
  <si>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</si>
  <si>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</si>
  <si>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</si>
  <si>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</si>
  <si>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</si>
  <si>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</si>
  <si>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</si>
  <si>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</si>
  <si>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</si>
  <si>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</si>
  <si>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</si>
  <si>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</si>
  <si>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</si>
  <si>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</si>
  <si>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</si>
  <si>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</si>
  <si>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</si>
  <si>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</si>
  <si>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</si>
  <si>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</si>
  <si>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</si>
  <si>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</si>
  <si>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</si>
  <si>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</si>
  <si>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</si>
  <si>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</si>
  <si>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</si>
  <si>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</si>
  <si>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</si>
  <si>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</si>
  <si>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</si>
  <si>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</si>
  <si>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</si>
  <si>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</si>
  <si>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</si>
  <si>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</si>
  <si>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</si>
  <si>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</si>
  <si>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</si>
  <si>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</si>
  <si>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</si>
  <si>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</si>
  <si>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</si>
  <si>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</si>
  <si>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</si>
  <si>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</si>
  <si>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</si>
  <si>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</si>
  <si>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</si>
  <si>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</si>
  <si>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</si>
  <si>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</si>
  <si>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</si>
  <si>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</si>
  <si>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</si>
  <si>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</si>
  <si>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</si>
  <si>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</si>
  <si>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</si>
  <si>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</si>
  <si>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</si>
  <si>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</si>
  <si>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</si>
  <si>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</si>
  <si>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</si>
  <si>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</si>
  <si>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</si>
  <si>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</si>
  <si>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</si>
  <si>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</si>
  <si>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</si>
  <si>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</si>
  <si>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</si>
  <si>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</si>
  <si>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</si>
  <si>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</si>
  <si>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</si>
  <si>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</si>
  <si>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</si>
  <si>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</si>
  <si>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</si>
  <si>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</si>
  <si>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</si>
  <si>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</si>
  <si>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</si>
  <si>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</si>
  <si>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</si>
  <si>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</si>
  <si>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</si>
  <si>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公办幼儿园生均公用经费</t>
  </si>
  <si>
    <t xml:space="preserve">    综合业务工作经费</t>
  </si>
  <si>
    <t xml:space="preserve">    公用经费(中央省区级)</t>
  </si>
  <si>
    <t xml:space="preserve">    寄宿制学生公用经费</t>
  </si>
  <si>
    <t xml:space="preserve">    解决教师午餐费及学生午餐管理服务费</t>
  </si>
  <si>
    <t xml:space="preserve">    义务教育学校随班就读学生公用经费</t>
  </si>
  <si>
    <t xml:space="preserve">    农村义务教育学校寄宿制管理费用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</si>
  <si>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</si>
  <si>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</si>
  <si>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</si>
  <si>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</si>
  <si>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</si>
  <si>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</si>
  <si>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</si>
  <si>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</si>
  <si>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</si>
  <si>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</si>
  <si>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</si>
  <si>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</si>
  <si>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</si>
  <si>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</si>
  <si>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</si>
  <si>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</si>
  <si>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</si>
  <si>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</si>
  <si>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</si>
  <si>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</si>
  <si>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</si>
  <si>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西坝镇小学</t>
  </si>
  <si>
    <t xml:space="preserve">    西坝镇小学</t>
  </si>
  <si>
    <t>2021</t>
  </si>
  <si>
    <t>复印机</t>
  </si>
</sst>
</file>

<file path=xl/styles.xml><?xml version="1.0" encoding="utf-8"?>
<styleSheet xmlns="http://schemas.openxmlformats.org/spreadsheetml/2006/main">
  <numFmts count="7">
    <numFmt numFmtId="176" formatCode="_(&quot;$&quot;* #,##0_);_(&quot;$&quot;* \(#,##0\);_(&quot;$&quot;* &quot;-&quot;_);_(@_)"/>
    <numFmt numFmtId="177" formatCode="_(* #,##0.00_);_(* \(#,##0.00\);_(* &quot;-&quot;??_);_(@_)"/>
    <numFmt numFmtId="178" formatCode="_(* #,##0_);_(* \(#,##0\);_(* &quot;-&quot;_);_(@_)"/>
    <numFmt numFmtId="179" formatCode="_(&quot;$&quot;* #,##0.00_);_(&quot;$&quot;* \(#,##0.00\);_(&quot;$&quot;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b/>
      <sz val="11"/>
      <color rgb="FF3F3F3F"/>
      <name val="Calibri"/>
      <charset val="0"/>
    </font>
    <font>
      <b/>
      <sz val="15"/>
      <color theme="3"/>
      <name val="Calibri"/>
      <charset val="0"/>
    </font>
    <font>
      <sz val="11"/>
      <color rgb="FF9C0006"/>
      <name val="Calibri"/>
      <charset val="0"/>
    </font>
    <font>
      <sz val="11"/>
      <color theme="0"/>
      <name val="Calibri"/>
      <charset val="0"/>
    </font>
    <font>
      <sz val="11"/>
      <color rgb="FFFA7D00"/>
      <name val="Calibri"/>
      <charset val="0"/>
    </font>
    <font>
      <sz val="11"/>
      <color theme="1"/>
      <name val="Calibri"/>
      <charset val="0"/>
    </font>
    <font>
      <b/>
      <sz val="11"/>
      <color rgb="FFFA7D00"/>
      <name val="Calibri"/>
      <charset val="0"/>
    </font>
    <font>
      <b/>
      <sz val="11"/>
      <color theme="3"/>
      <name val="Calibri"/>
      <charset val="0"/>
    </font>
    <font>
      <sz val="11"/>
      <color rgb="FF3F3F76"/>
      <name val="Calibri"/>
      <charset val="0"/>
    </font>
    <font>
      <sz val="11"/>
      <color rgb="FFFF0000"/>
      <name val="Calibri"/>
      <charset val="0"/>
    </font>
    <font>
      <i/>
      <sz val="11"/>
      <color rgb="FF7F7F7F"/>
      <name val="Calibri"/>
      <charset val="0"/>
    </font>
    <font>
      <u/>
      <sz val="11"/>
      <color theme="10"/>
      <name val="Calibri"/>
      <charset val="0"/>
    </font>
    <font>
      <u/>
      <sz val="11"/>
      <color theme="11"/>
      <name val="Calibri"/>
      <charset val="0"/>
    </font>
    <font>
      <b/>
      <sz val="18"/>
      <color theme="3"/>
      <name val="Cambria"/>
      <charset val="0"/>
    </font>
    <font>
      <b/>
      <sz val="11"/>
      <color theme="1"/>
      <name val="Calibri"/>
      <charset val="0"/>
    </font>
    <font>
      <b/>
      <sz val="13"/>
      <color theme="3"/>
      <name val="Calibri"/>
      <charset val="0"/>
    </font>
    <font>
      <b/>
      <sz val="11"/>
      <color theme="0"/>
      <name val="Calibri"/>
      <charset val="0"/>
    </font>
    <font>
      <sz val="11"/>
      <color rgb="FF006100"/>
      <name val="Calibri"/>
      <charset val="0"/>
    </font>
    <font>
      <sz val="11"/>
      <color rgb="FF9C65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1" fontId="0" fillId="0" borderId="0"/>
    <xf numFmtId="176" fontId="0" fillId="0" borderId="0" applyFont="0" applyFill="0" applyBorder="0" applyAlignment="0" applyProtection="0"/>
    <xf numFmtId="0" fontId="20" fillId="6" borderId="0" applyNumberFormat="0" applyBorder="0" applyAlignment="0" applyProtection="0"/>
    <xf numFmtId="0" fontId="23" fillId="13" borderId="44" applyNumberFormat="0" applyAlignment="0" applyProtection="0"/>
    <xf numFmtId="17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20" fillId="10" borderId="0" applyNumberFormat="0" applyBorder="0" applyAlignment="0" applyProtection="0"/>
    <xf numFmtId="0" fontId="17" fillId="4" borderId="0" applyNumberFormat="0" applyBorder="0" applyAlignment="0" applyProtection="0"/>
    <xf numFmtId="177" fontId="0" fillId="0" borderId="0" applyFont="0" applyFill="0" applyBorder="0" applyAlignment="0" applyProtection="0"/>
    <xf numFmtId="0" fontId="18" fillId="16" borderId="0" applyNumberFormat="0" applyBorder="0" applyAlignment="0" applyProtection="0"/>
    <xf numFmtId="0" fontId="26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0" fillId="11" borderId="43" applyNumberFormat="0" applyFont="0" applyAlignment="0" applyProtection="0"/>
    <xf numFmtId="0" fontId="18" fillId="9" borderId="0" applyNumberFormat="0" applyBorder="0" applyAlignment="0" applyProtection="0"/>
    <xf numFmtId="0" fontId="2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41" applyNumberFormat="0" applyFill="0" applyAlignment="0" applyProtection="0"/>
    <xf numFmtId="0" fontId="30" fillId="0" borderId="47" applyNumberFormat="0" applyFill="0" applyAlignment="0" applyProtection="0"/>
    <xf numFmtId="0" fontId="18" fillId="8" borderId="0" applyNumberFormat="0" applyBorder="0" applyAlignment="0" applyProtection="0"/>
    <xf numFmtId="0" fontId="22" fillId="0" borderId="45" applyNumberFormat="0" applyFill="0" applyAlignment="0" applyProtection="0"/>
    <xf numFmtId="0" fontId="18" fillId="21" borderId="0" applyNumberFormat="0" applyBorder="0" applyAlignment="0" applyProtection="0"/>
    <xf numFmtId="0" fontId="15" fillId="3" borderId="40" applyNumberFormat="0" applyAlignment="0" applyProtection="0"/>
    <xf numFmtId="0" fontId="21" fillId="3" borderId="44" applyNumberFormat="0" applyAlignment="0" applyProtection="0"/>
    <xf numFmtId="0" fontId="31" fillId="20" borderId="48" applyNumberFormat="0" applyAlignment="0" applyProtection="0"/>
    <xf numFmtId="0" fontId="20" fillId="23" borderId="0" applyNumberFormat="0" applyBorder="0" applyAlignment="0" applyProtection="0"/>
    <xf numFmtId="0" fontId="18" fillId="12" borderId="0" applyNumberFormat="0" applyBorder="0" applyAlignment="0" applyProtection="0"/>
    <xf numFmtId="0" fontId="19" fillId="0" borderId="42" applyNumberFormat="0" applyFill="0" applyAlignment="0" applyProtection="0"/>
    <xf numFmtId="0" fontId="29" fillId="0" borderId="46" applyNumberFormat="0" applyFill="0" applyAlignment="0" applyProtection="0"/>
    <xf numFmtId="0" fontId="32" fillId="24" borderId="0" applyNumberFormat="0" applyBorder="0" applyAlignment="0" applyProtection="0"/>
    <xf numFmtId="0" fontId="33" fillId="27" borderId="0" applyNumberFormat="0" applyBorder="0" applyAlignment="0" applyProtection="0"/>
    <xf numFmtId="0" fontId="20" fillId="31" borderId="0" applyNumberFormat="0" applyBorder="0" applyAlignment="0" applyProtection="0"/>
    <xf numFmtId="0" fontId="18" fillId="18" borderId="0" applyNumberFormat="0" applyBorder="0" applyAlignment="0" applyProtection="0"/>
    <xf numFmtId="0" fontId="20" fillId="7" borderId="0" applyNumberFormat="0" applyBorder="0" applyAlignment="0" applyProtection="0"/>
    <xf numFmtId="0" fontId="20" fillId="17" borderId="0" applyNumberFormat="0" applyBorder="0" applyAlignment="0" applyProtection="0"/>
    <xf numFmtId="0" fontId="20" fillId="19" borderId="0" applyNumberFormat="0" applyBorder="0" applyAlignment="0" applyProtection="0"/>
    <xf numFmtId="0" fontId="20" fillId="26" borderId="0" applyNumberFormat="0" applyBorder="0" applyAlignment="0" applyProtection="0"/>
    <xf numFmtId="0" fontId="18" fillId="5" borderId="0" applyNumberFormat="0" applyBorder="0" applyAlignment="0" applyProtection="0"/>
    <xf numFmtId="0" fontId="18" fillId="25" borderId="0" applyNumberFormat="0" applyBorder="0" applyAlignment="0" applyProtection="0"/>
    <xf numFmtId="0" fontId="20" fillId="33" borderId="0" applyNumberFormat="0" applyBorder="0" applyAlignment="0" applyProtection="0"/>
    <xf numFmtId="0" fontId="20" fillId="30" borderId="0" applyNumberFormat="0" applyBorder="0" applyAlignment="0" applyProtection="0"/>
    <xf numFmtId="0" fontId="18" fillId="32" borderId="0" applyNumberFormat="0" applyBorder="0" applyAlignment="0" applyProtection="0"/>
    <xf numFmtId="0" fontId="20" fillId="22" borderId="0" applyNumberFormat="0" applyBorder="0" applyAlignment="0" applyProtection="0"/>
    <xf numFmtId="0" fontId="18" fillId="29" borderId="0" applyNumberFormat="0" applyBorder="0" applyAlignment="0" applyProtection="0"/>
    <xf numFmtId="0" fontId="18" fillId="15" borderId="0" applyNumberFormat="0" applyBorder="0" applyAlignment="0" applyProtection="0"/>
    <xf numFmtId="0" fontId="20" fillId="14" borderId="0" applyNumberFormat="0" applyBorder="0" applyAlignment="0" applyProtection="0"/>
    <xf numFmtId="0" fontId="18" fillId="28" borderId="0" applyNumberFormat="0" applyBorder="0" applyAlignment="0" applyProtection="0"/>
  </cellStyleXfs>
  <cellXfs count="192">
    <xf numFmtId="1" fontId="0" fillId="0" borderId="0" xfId="0" applyNumberFormat="1" applyFill="1"/>
    <xf numFmtId="179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0" xfId="4" applyFont="1" applyFill="1" applyBorder="1" applyAlignment="1">
      <alignment horizontal="right" vertical="center"/>
    </xf>
    <xf numFmtId="179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9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9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248</v>
      </c>
    </row>
    <row r="2" ht="20.1" customHeight="1" spans="1:33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212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159</v>
      </c>
      <c r="G5" s="8" t="s">
        <v>249</v>
      </c>
      <c r="H5" s="8" t="s">
        <v>250</v>
      </c>
      <c r="I5" s="8" t="s">
        <v>251</v>
      </c>
      <c r="J5" s="8" t="s">
        <v>252</v>
      </c>
      <c r="K5" s="8" t="s">
        <v>253</v>
      </c>
      <c r="L5" s="8" t="s">
        <v>254</v>
      </c>
      <c r="M5" s="8" t="s">
        <v>255</v>
      </c>
      <c r="N5" s="8" t="s">
        <v>256</v>
      </c>
      <c r="O5" s="8" t="s">
        <v>257</v>
      </c>
      <c r="P5" s="8" t="s">
        <v>258</v>
      </c>
      <c r="Q5" s="8" t="s">
        <v>259</v>
      </c>
      <c r="R5" s="8" t="s">
        <v>260</v>
      </c>
      <c r="S5" s="8" t="s">
        <v>261</v>
      </c>
      <c r="T5" s="8" t="s">
        <v>262</v>
      </c>
      <c r="U5" s="8" t="s">
        <v>263</v>
      </c>
      <c r="V5" s="8" t="s">
        <v>264</v>
      </c>
      <c r="W5" s="8" t="s">
        <v>265</v>
      </c>
      <c r="X5" s="8" t="s">
        <v>266</v>
      </c>
      <c r="Y5" s="8" t="s">
        <v>267</v>
      </c>
      <c r="Z5" s="8" t="s">
        <v>268</v>
      </c>
      <c r="AA5" s="8" t="s">
        <v>269</v>
      </c>
      <c r="AB5" s="8" t="s">
        <v>270</v>
      </c>
      <c r="AC5" s="8" t="s">
        <v>271</v>
      </c>
      <c r="AD5" s="8" t="s">
        <v>272</v>
      </c>
      <c r="AE5" s="8" t="s">
        <v>273</v>
      </c>
      <c r="AF5" s="8" t="s">
        <v>274</v>
      </c>
      <c r="AG5" s="8" t="s">
        <v>275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276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1347184</v>
      </c>
      <c r="G7" s="42">
        <v>99640</v>
      </c>
      <c r="H7" s="42">
        <v>6000</v>
      </c>
      <c r="I7" s="42">
        <v>3000</v>
      </c>
      <c r="J7" s="42">
        <v>1000</v>
      </c>
      <c r="K7" s="42">
        <v>34000</v>
      </c>
      <c r="L7" s="42">
        <v>64000</v>
      </c>
      <c r="M7" s="42">
        <v>17000</v>
      </c>
      <c r="N7" s="42">
        <v>0</v>
      </c>
      <c r="O7" s="42">
        <v>3500</v>
      </c>
      <c r="P7" s="42">
        <v>64000</v>
      </c>
      <c r="Q7" s="42">
        <v>0</v>
      </c>
      <c r="R7" s="42">
        <v>166020</v>
      </c>
      <c r="S7" s="42">
        <v>0</v>
      </c>
      <c r="T7" s="42">
        <v>0</v>
      </c>
      <c r="U7" s="42">
        <v>57500</v>
      </c>
      <c r="V7" s="42">
        <v>2900</v>
      </c>
      <c r="W7" s="42">
        <v>0</v>
      </c>
      <c r="X7" s="42">
        <v>0</v>
      </c>
      <c r="Y7" s="42">
        <v>0</v>
      </c>
      <c r="Z7" s="42">
        <v>446950</v>
      </c>
      <c r="AA7" s="42">
        <v>0</v>
      </c>
      <c r="AB7" s="42">
        <v>92730</v>
      </c>
      <c r="AC7" s="42">
        <v>139094</v>
      </c>
      <c r="AD7" s="42">
        <v>0</v>
      </c>
      <c r="AE7" s="42">
        <v>3000</v>
      </c>
      <c r="AF7" s="42">
        <v>0</v>
      </c>
      <c r="AG7" s="42">
        <v>146850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1347184</v>
      </c>
      <c r="G8" s="42">
        <v>99640</v>
      </c>
      <c r="H8" s="42">
        <v>6000</v>
      </c>
      <c r="I8" s="42">
        <v>3000</v>
      </c>
      <c r="J8" s="42">
        <v>1000</v>
      </c>
      <c r="K8" s="42">
        <v>34000</v>
      </c>
      <c r="L8" s="42">
        <v>64000</v>
      </c>
      <c r="M8" s="42">
        <v>17000</v>
      </c>
      <c r="N8" s="42">
        <v>0</v>
      </c>
      <c r="O8" s="42">
        <v>3500</v>
      </c>
      <c r="P8" s="42">
        <v>64000</v>
      </c>
      <c r="Q8" s="42">
        <v>0</v>
      </c>
      <c r="R8" s="42">
        <v>166020</v>
      </c>
      <c r="S8" s="42">
        <v>0</v>
      </c>
      <c r="T8" s="42">
        <v>0</v>
      </c>
      <c r="U8" s="42">
        <v>57500</v>
      </c>
      <c r="V8" s="42">
        <v>2900</v>
      </c>
      <c r="W8" s="42">
        <v>0</v>
      </c>
      <c r="X8" s="42">
        <v>0</v>
      </c>
      <c r="Y8" s="42">
        <v>0</v>
      </c>
      <c r="Z8" s="42">
        <v>446950</v>
      </c>
      <c r="AA8" s="42">
        <v>0</v>
      </c>
      <c r="AB8" s="42">
        <v>92730</v>
      </c>
      <c r="AC8" s="42">
        <v>139094</v>
      </c>
      <c r="AD8" s="42">
        <v>0</v>
      </c>
      <c r="AE8" s="42">
        <v>3000</v>
      </c>
      <c r="AF8" s="42">
        <v>0</v>
      </c>
      <c r="AG8" s="42">
        <v>146850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406720</v>
      </c>
      <c r="G9" s="42">
        <v>28700</v>
      </c>
      <c r="H9" s="42">
        <v>0</v>
      </c>
      <c r="I9" s="42">
        <v>0</v>
      </c>
      <c r="J9" s="42">
        <v>0</v>
      </c>
      <c r="K9" s="42">
        <v>4000</v>
      </c>
      <c r="L9" s="42">
        <v>4000</v>
      </c>
      <c r="M9" s="42">
        <v>0</v>
      </c>
      <c r="N9" s="42">
        <v>0</v>
      </c>
      <c r="O9" s="42">
        <v>0</v>
      </c>
      <c r="P9" s="42">
        <v>8000</v>
      </c>
      <c r="Q9" s="42">
        <v>0</v>
      </c>
      <c r="R9" s="42">
        <v>86020</v>
      </c>
      <c r="S9" s="42">
        <v>0</v>
      </c>
      <c r="T9" s="42">
        <v>0</v>
      </c>
      <c r="U9" s="42">
        <v>17500</v>
      </c>
      <c r="V9" s="42">
        <v>0</v>
      </c>
      <c r="W9" s="42">
        <v>0</v>
      </c>
      <c r="X9" s="42">
        <v>0</v>
      </c>
      <c r="Y9" s="42">
        <v>0</v>
      </c>
      <c r="Z9" s="42">
        <v>210000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48500</v>
      </c>
    </row>
    <row r="10" ht="20.1" customHeight="1" spans="1:33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v>919664</v>
      </c>
      <c r="G10" s="42">
        <v>70940</v>
      </c>
      <c r="H10" s="42">
        <v>6000</v>
      </c>
      <c r="I10" s="42">
        <v>3000</v>
      </c>
      <c r="J10" s="42">
        <v>1000</v>
      </c>
      <c r="K10" s="42">
        <v>30000</v>
      </c>
      <c r="L10" s="42">
        <v>60000</v>
      </c>
      <c r="M10" s="42">
        <v>17000</v>
      </c>
      <c r="N10" s="42">
        <v>0</v>
      </c>
      <c r="O10" s="42">
        <v>3500</v>
      </c>
      <c r="P10" s="42">
        <v>56000</v>
      </c>
      <c r="Q10" s="42">
        <v>0</v>
      </c>
      <c r="R10" s="42">
        <v>80000</v>
      </c>
      <c r="S10" s="42">
        <v>0</v>
      </c>
      <c r="T10" s="42">
        <v>0</v>
      </c>
      <c r="U10" s="42">
        <v>40000</v>
      </c>
      <c r="V10" s="42">
        <v>2900</v>
      </c>
      <c r="W10" s="42">
        <v>0</v>
      </c>
      <c r="X10" s="42">
        <v>0</v>
      </c>
      <c r="Y10" s="42">
        <v>0</v>
      </c>
      <c r="Z10" s="42">
        <v>222950</v>
      </c>
      <c r="AA10" s="42">
        <v>0</v>
      </c>
      <c r="AB10" s="42">
        <v>92730</v>
      </c>
      <c r="AC10" s="42">
        <v>139094</v>
      </c>
      <c r="AD10" s="42">
        <v>0</v>
      </c>
      <c r="AE10" s="42">
        <v>3000</v>
      </c>
      <c r="AF10" s="42">
        <v>0</v>
      </c>
      <c r="AG10" s="42">
        <v>91550</v>
      </c>
    </row>
    <row r="11" ht="20.1" customHeight="1" spans="1:33">
      <c r="A11" s="10" t="s">
        <v>88</v>
      </c>
      <c r="B11" s="10" t="s">
        <v>94</v>
      </c>
      <c r="C11" s="10" t="s">
        <v>95</v>
      </c>
      <c r="D11" s="10" t="s">
        <v>91</v>
      </c>
      <c r="E11" s="10" t="s">
        <v>96</v>
      </c>
      <c r="F11" s="42">
        <v>20800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14000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6800</v>
      </c>
    </row>
    <row r="12" ht="20.1" customHeight="1" spans="1:33">
      <c r="A12" s="10" t="s">
        <v>97</v>
      </c>
      <c r="B12" s="10" t="s">
        <v>98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97</v>
      </c>
      <c r="B13" s="10" t="s">
        <v>98</v>
      </c>
      <c r="C13" s="10" t="s">
        <v>100</v>
      </c>
      <c r="D13" s="10" t="s">
        <v>91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97</v>
      </c>
      <c r="B14" s="10" t="s">
        <v>98</v>
      </c>
      <c r="C14" s="10" t="s">
        <v>95</v>
      </c>
      <c r="D14" s="10" t="s">
        <v>91</v>
      </c>
      <c r="E14" s="10" t="s">
        <v>102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103</v>
      </c>
      <c r="B15" s="10" t="s">
        <v>104</v>
      </c>
      <c r="C15" s="10" t="s">
        <v>89</v>
      </c>
      <c r="D15" s="10" t="s">
        <v>91</v>
      </c>
      <c r="E15" s="10" t="s">
        <v>105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  <row r="16" ht="20.1" customHeight="1" spans="1:33">
      <c r="A16" s="10" t="s">
        <v>106</v>
      </c>
      <c r="B16" s="10" t="s">
        <v>89</v>
      </c>
      <c r="C16" s="10" t="s">
        <v>90</v>
      </c>
      <c r="D16" s="10" t="s">
        <v>91</v>
      </c>
      <c r="E16" s="10" t="s">
        <v>107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277</v>
      </c>
    </row>
    <row r="2" ht="20.1" customHeight="1" spans="1:37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214</v>
      </c>
      <c r="H4" s="52"/>
      <c r="I4" s="52"/>
      <c r="J4" s="52"/>
      <c r="K4" s="52"/>
      <c r="L4" s="52" t="s">
        <v>278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279</v>
      </c>
      <c r="Z4" s="52"/>
      <c r="AA4" s="52"/>
      <c r="AB4" s="52" t="s">
        <v>218</v>
      </c>
      <c r="AC4" s="52"/>
      <c r="AD4" s="52"/>
      <c r="AE4" s="52"/>
      <c r="AF4" s="52"/>
      <c r="AG4" s="54"/>
      <c r="AH4" s="52" t="s">
        <v>219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280</v>
      </c>
      <c r="I5" s="8" t="s">
        <v>281</v>
      </c>
      <c r="J5" s="8" t="s">
        <v>282</v>
      </c>
      <c r="K5" s="8" t="s">
        <v>283</v>
      </c>
      <c r="L5" s="8" t="s">
        <v>159</v>
      </c>
      <c r="M5" s="8" t="s">
        <v>284</v>
      </c>
      <c r="N5" s="8" t="s">
        <v>285</v>
      </c>
      <c r="O5" s="8" t="s">
        <v>286</v>
      </c>
      <c r="P5" s="8" t="s">
        <v>287</v>
      </c>
      <c r="Q5" s="8" t="s">
        <v>288</v>
      </c>
      <c r="R5" s="8" t="s">
        <v>289</v>
      </c>
      <c r="S5" s="8" t="s">
        <v>290</v>
      </c>
      <c r="T5" s="8" t="s">
        <v>291</v>
      </c>
      <c r="U5" s="8" t="s">
        <v>292</v>
      </c>
      <c r="V5" s="8" t="s">
        <v>293</v>
      </c>
      <c r="W5" s="8" t="s">
        <v>294</v>
      </c>
      <c r="X5" s="8" t="s">
        <v>295</v>
      </c>
      <c r="Y5" s="8" t="s">
        <v>159</v>
      </c>
      <c r="Z5" s="8" t="s">
        <v>296</v>
      </c>
      <c r="AA5" s="8" t="s">
        <v>297</v>
      </c>
      <c r="AB5" s="8" t="s">
        <v>159</v>
      </c>
      <c r="AC5" s="8" t="s">
        <v>296</v>
      </c>
      <c r="AD5" s="8" t="s">
        <v>298</v>
      </c>
      <c r="AE5" s="8" t="s">
        <v>299</v>
      </c>
      <c r="AF5" s="8" t="s">
        <v>300</v>
      </c>
      <c r="AG5" s="55" t="s">
        <v>297</v>
      </c>
      <c r="AH5" s="8" t="s">
        <v>159</v>
      </c>
      <c r="AI5" s="8" t="s">
        <v>219</v>
      </c>
      <c r="AJ5" s="56" t="s">
        <v>301</v>
      </c>
      <c r="AK5" s="8" t="s">
        <v>302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6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88</v>
      </c>
      <c r="B11" s="10" t="s">
        <v>94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97</v>
      </c>
      <c r="B12" s="10" t="s">
        <v>98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97</v>
      </c>
      <c r="B13" s="10" t="s">
        <v>98</v>
      </c>
      <c r="C13" s="10" t="s">
        <v>100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97</v>
      </c>
      <c r="B14" s="10" t="s">
        <v>98</v>
      </c>
      <c r="C14" s="10" t="s">
        <v>95</v>
      </c>
      <c r="D14" s="10" t="s">
        <v>91</v>
      </c>
      <c r="E14" s="10" t="s">
        <v>102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103</v>
      </c>
      <c r="B15" s="10" t="s">
        <v>104</v>
      </c>
      <c r="C15" s="10" t="s">
        <v>89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  <row r="16" ht="20.1" customHeight="1" spans="1:37">
      <c r="A16" s="10" t="s">
        <v>106</v>
      </c>
      <c r="B16" s="10" t="s">
        <v>89</v>
      </c>
      <c r="C16" s="10" t="s">
        <v>90</v>
      </c>
      <c r="D16" s="10" t="s">
        <v>91</v>
      </c>
      <c r="E16" s="10" t="s">
        <v>107</v>
      </c>
      <c r="F16" s="42">
        <f t="shared" si="0"/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58">
        <v>0</v>
      </c>
      <c r="AH16" s="42">
        <v>0</v>
      </c>
      <c r="AI16" s="42">
        <v>0</v>
      </c>
      <c r="AJ16" s="42">
        <v>0</v>
      </c>
      <c r="AK16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303</v>
      </c>
    </row>
    <row r="2" ht="20.1" customHeight="1" spans="1:28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304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220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284</v>
      </c>
      <c r="I5" s="8" t="s">
        <v>285</v>
      </c>
      <c r="J5" s="8" t="s">
        <v>286</v>
      </c>
      <c r="K5" s="8" t="s">
        <v>287</v>
      </c>
      <c r="L5" s="8" t="s">
        <v>288</v>
      </c>
      <c r="M5" s="8" t="s">
        <v>289</v>
      </c>
      <c r="N5" s="8" t="s">
        <v>290</v>
      </c>
      <c r="O5" s="8" t="s">
        <v>305</v>
      </c>
      <c r="P5" s="8" t="s">
        <v>306</v>
      </c>
      <c r="Q5" s="8" t="s">
        <v>307</v>
      </c>
      <c r="R5" s="8" t="s">
        <v>308</v>
      </c>
      <c r="S5" s="8" t="s">
        <v>291</v>
      </c>
      <c r="T5" s="8" t="s">
        <v>292</v>
      </c>
      <c r="U5" s="8" t="s">
        <v>309</v>
      </c>
      <c r="V5" s="8" t="s">
        <v>294</v>
      </c>
      <c r="W5" s="8" t="s">
        <v>304</v>
      </c>
      <c r="X5" s="8" t="s">
        <v>159</v>
      </c>
      <c r="Y5" s="8" t="s">
        <v>310</v>
      </c>
      <c r="Z5" s="8" t="s">
        <v>311</v>
      </c>
      <c r="AA5" s="8" t="s">
        <v>312</v>
      </c>
      <c r="AB5" s="8" t="s">
        <v>220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6" si="0">SUM(G7,X7)</f>
        <v>5000</v>
      </c>
      <c r="G7" s="42">
        <v>5000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5000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5000</v>
      </c>
      <c r="G8" s="42">
        <v>5000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5000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5000</v>
      </c>
      <c r="G10" s="42">
        <v>5000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5000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88</v>
      </c>
      <c r="B11" s="10" t="s">
        <v>94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97</v>
      </c>
      <c r="B12" s="10" t="s">
        <v>98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97</v>
      </c>
      <c r="B13" s="10" t="s">
        <v>98</v>
      </c>
      <c r="C13" s="10" t="s">
        <v>100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97</v>
      </c>
      <c r="B14" s="10" t="s">
        <v>98</v>
      </c>
      <c r="C14" s="10" t="s">
        <v>95</v>
      </c>
      <c r="D14" s="10" t="s">
        <v>91</v>
      </c>
      <c r="E14" s="10" t="s">
        <v>102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103</v>
      </c>
      <c r="B15" s="10" t="s">
        <v>104</v>
      </c>
      <c r="C15" s="10" t="s">
        <v>89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  <row r="16" ht="20.1" customHeight="1" spans="1:28">
      <c r="A16" s="10" t="s">
        <v>106</v>
      </c>
      <c r="B16" s="10" t="s">
        <v>89</v>
      </c>
      <c r="C16" s="10" t="s">
        <v>90</v>
      </c>
      <c r="D16" s="10" t="s">
        <v>91</v>
      </c>
      <c r="E16" s="10" t="s">
        <v>107</v>
      </c>
      <c r="F16" s="42">
        <f t="shared" si="0"/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313</v>
      </c>
    </row>
    <row r="2" ht="20.1" customHeight="1" spans="1:6">
      <c r="A2" s="34" t="s">
        <v>314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315</v>
      </c>
      <c r="F4" s="7" t="s">
        <v>316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1120360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1120360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406720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317</v>
      </c>
      <c r="F9" s="42">
        <v>82000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318</v>
      </c>
      <c r="F10" s="42">
        <v>324720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93</v>
      </c>
      <c r="F11" s="42">
        <v>692840</v>
      </c>
    </row>
    <row r="12" ht="20.1" customHeight="1" spans="1:6">
      <c r="A12" s="10" t="s">
        <v>88</v>
      </c>
      <c r="B12" s="10" t="s">
        <v>89</v>
      </c>
      <c r="C12" s="10" t="s">
        <v>89</v>
      </c>
      <c r="D12" s="10" t="s">
        <v>91</v>
      </c>
      <c r="E12" s="10" t="s">
        <v>319</v>
      </c>
      <c r="F12" s="42">
        <v>537340</v>
      </c>
    </row>
    <row r="13" ht="20.1" customHeight="1" spans="1:6">
      <c r="A13" s="10" t="s">
        <v>88</v>
      </c>
      <c r="B13" s="10" t="s">
        <v>89</v>
      </c>
      <c r="C13" s="10" t="s">
        <v>89</v>
      </c>
      <c r="D13" s="10" t="s">
        <v>91</v>
      </c>
      <c r="E13" s="10" t="s">
        <v>320</v>
      </c>
      <c r="F13" s="42">
        <v>3600</v>
      </c>
    </row>
    <row r="14" ht="20.1" customHeight="1" spans="1:6">
      <c r="A14" s="10" t="s">
        <v>88</v>
      </c>
      <c r="B14" s="10" t="s">
        <v>89</v>
      </c>
      <c r="C14" s="10" t="s">
        <v>89</v>
      </c>
      <c r="D14" s="10" t="s">
        <v>91</v>
      </c>
      <c r="E14" s="10" t="s">
        <v>321</v>
      </c>
      <c r="F14" s="42">
        <v>115900</v>
      </c>
    </row>
    <row r="15" ht="20.1" customHeight="1" spans="1:6">
      <c r="A15" s="10" t="s">
        <v>88</v>
      </c>
      <c r="B15" s="10" t="s">
        <v>89</v>
      </c>
      <c r="C15" s="10" t="s">
        <v>89</v>
      </c>
      <c r="D15" s="10" t="s">
        <v>91</v>
      </c>
      <c r="E15" s="10" t="s">
        <v>322</v>
      </c>
      <c r="F15" s="42">
        <v>36000</v>
      </c>
    </row>
    <row r="16" ht="20.1" customHeight="1" spans="1:6">
      <c r="A16" s="10" t="s">
        <v>17</v>
      </c>
      <c r="B16" s="10" t="s">
        <v>17</v>
      </c>
      <c r="C16" s="10" t="s">
        <v>17</v>
      </c>
      <c r="D16" s="10" t="s">
        <v>17</v>
      </c>
      <c r="E16" s="10" t="s">
        <v>96</v>
      </c>
      <c r="F16" s="42">
        <v>20800</v>
      </c>
    </row>
    <row r="17" ht="20.1" customHeight="1" spans="1:6">
      <c r="A17" s="10" t="s">
        <v>88</v>
      </c>
      <c r="B17" s="10" t="s">
        <v>94</v>
      </c>
      <c r="C17" s="10" t="s">
        <v>95</v>
      </c>
      <c r="D17" s="10" t="s">
        <v>91</v>
      </c>
      <c r="E17" s="10" t="s">
        <v>323</v>
      </c>
      <c r="F17" s="42">
        <v>20800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209</v>
      </c>
    </row>
    <row r="2" ht="20.1" customHeight="1" spans="1:8">
      <c r="A2" s="34" t="s">
        <v>324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110</v>
      </c>
      <c r="H4" s="7" t="s">
        <v>111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112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325</v>
      </c>
    </row>
    <row r="2" ht="20.1" customHeight="1" spans="1:8">
      <c r="A2" s="34" t="s">
        <v>326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110</v>
      </c>
      <c r="H4" s="7" t="s">
        <v>111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112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327</v>
      </c>
    </row>
    <row r="2" ht="28.5" spans="1:6">
      <c r="A2" s="13" t="s">
        <v>328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329</v>
      </c>
      <c r="B4" s="17" t="s">
        <v>330</v>
      </c>
      <c r="C4" s="18" t="s">
        <v>331</v>
      </c>
      <c r="D4" s="19"/>
      <c r="E4" s="19"/>
      <c r="F4" s="20"/>
    </row>
    <row r="5" ht="21" customHeight="1" spans="1:6">
      <c r="A5" s="16"/>
      <c r="B5" s="17"/>
      <c r="C5" s="21" t="s">
        <v>159</v>
      </c>
      <c r="D5" s="22" t="s">
        <v>115</v>
      </c>
      <c r="E5" s="23" t="s">
        <v>69</v>
      </c>
      <c r="F5" s="23" t="s">
        <v>117</v>
      </c>
    </row>
    <row r="6" ht="21" customHeight="1" spans="1:6">
      <c r="A6" s="24" t="s">
        <v>67</v>
      </c>
      <c r="B6" s="25">
        <f>SUM(B7,B8,B9)</f>
        <v>2900</v>
      </c>
      <c r="C6" s="25">
        <f>SUM(D6,E6,F6)</f>
        <v>2900</v>
      </c>
      <c r="D6" s="26">
        <f>SUM(D7,D8,D9)</f>
        <v>2900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332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333</v>
      </c>
      <c r="B8" s="28">
        <v>2900</v>
      </c>
      <c r="C8" s="25">
        <f>SUM(D8,E8,F8)</f>
        <v>2900</v>
      </c>
      <c r="D8" s="28">
        <v>2900</v>
      </c>
      <c r="E8" s="28">
        <v>0</v>
      </c>
      <c r="F8" s="28">
        <v>0</v>
      </c>
    </row>
    <row r="9" ht="21" customHeight="1" spans="1:6">
      <c r="A9" s="27" t="s">
        <v>334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335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336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9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337</v>
      </c>
    </row>
    <row r="2" ht="27" spans="1:7">
      <c r="A2" s="5" t="s">
        <v>338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339</v>
      </c>
      <c r="B4" s="7" t="s">
        <v>340</v>
      </c>
      <c r="C4" s="7" t="s">
        <v>341</v>
      </c>
      <c r="D4" s="7" t="s">
        <v>342</v>
      </c>
      <c r="E4" s="7" t="s">
        <v>343</v>
      </c>
      <c r="F4" s="7" t="s">
        <v>344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1</v>
      </c>
      <c r="G6" s="11">
        <v>5000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1</v>
      </c>
      <c r="G7" s="11">
        <v>5000</v>
      </c>
    </row>
    <row r="8" ht="18" customHeight="1" spans="1:7">
      <c r="A8" s="9" t="s">
        <v>17</v>
      </c>
      <c r="B8" s="9" t="s">
        <v>345</v>
      </c>
      <c r="C8" s="9" t="s">
        <v>17</v>
      </c>
      <c r="D8" s="10"/>
      <c r="E8" s="10" t="s">
        <v>17</v>
      </c>
      <c r="F8" s="11">
        <v>1</v>
      </c>
      <c r="G8" s="11">
        <v>5000</v>
      </c>
    </row>
    <row r="9" ht="18" customHeight="1" spans="1:7">
      <c r="A9" s="9" t="s">
        <v>91</v>
      </c>
      <c r="B9" s="9" t="s">
        <v>346</v>
      </c>
      <c r="C9" s="9" t="s">
        <v>347</v>
      </c>
      <c r="D9" s="10"/>
      <c r="E9" s="10" t="s">
        <v>348</v>
      </c>
      <c r="F9" s="11">
        <v>1</v>
      </c>
      <c r="G9" s="11">
        <v>5000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7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9595470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7104607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1560756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278189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651918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9595470</v>
      </c>
      <c r="C36" s="131" t="s">
        <v>50</v>
      </c>
      <c r="D36" s="120">
        <f>SUM(D6:D35)</f>
        <v>9595470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9595470</v>
      </c>
      <c r="C41" s="131" t="s">
        <v>57</v>
      </c>
      <c r="D41" s="120">
        <f>SUM(D36,D37,D39)</f>
        <v>9595470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6" si="0">SUM(G7,V7)</f>
        <v>9595470</v>
      </c>
      <c r="G7" s="175">
        <f t="shared" ref="G7:G16" si="1">SUM(H7,P7:U7)</f>
        <v>9595470</v>
      </c>
      <c r="H7" s="175">
        <f t="shared" ref="H7:H16" si="2">SUM(I7:O7)</f>
        <v>9595470</v>
      </c>
      <c r="I7" s="175">
        <v>9270750</v>
      </c>
      <c r="J7" s="175"/>
      <c r="K7" s="175"/>
      <c r="L7" s="175"/>
      <c r="M7" s="175"/>
      <c r="N7" s="11"/>
      <c r="O7" s="175">
        <v>324720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9595470</v>
      </c>
      <c r="G8" s="175">
        <f t="shared" si="1"/>
        <v>9595470</v>
      </c>
      <c r="H8" s="175">
        <f t="shared" si="2"/>
        <v>9595470</v>
      </c>
      <c r="I8" s="175">
        <v>9270750</v>
      </c>
      <c r="J8" s="175"/>
      <c r="K8" s="175"/>
      <c r="L8" s="175"/>
      <c r="M8" s="175"/>
      <c r="N8" s="11"/>
      <c r="O8" s="175">
        <v>324720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406720</v>
      </c>
      <c r="G9" s="175">
        <f t="shared" si="1"/>
        <v>406720</v>
      </c>
      <c r="H9" s="175">
        <f t="shared" si="2"/>
        <v>406720</v>
      </c>
      <c r="I9" s="175">
        <v>82000</v>
      </c>
      <c r="J9" s="175"/>
      <c r="K9" s="175"/>
      <c r="L9" s="175"/>
      <c r="M9" s="175"/>
      <c r="N9" s="11"/>
      <c r="O9" s="175">
        <v>324720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89</v>
      </c>
      <c r="D10" s="85" t="s">
        <v>91</v>
      </c>
      <c r="E10" s="85" t="s">
        <v>93</v>
      </c>
      <c r="F10" s="42">
        <f t="shared" si="0"/>
        <v>6677087</v>
      </c>
      <c r="G10" s="175">
        <f t="shared" si="1"/>
        <v>6677087</v>
      </c>
      <c r="H10" s="175">
        <f t="shared" si="2"/>
        <v>6677087</v>
      </c>
      <c r="I10" s="175">
        <v>6677087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94</v>
      </c>
      <c r="C11" s="85" t="s">
        <v>95</v>
      </c>
      <c r="D11" s="85" t="s">
        <v>91</v>
      </c>
      <c r="E11" s="85" t="s">
        <v>96</v>
      </c>
      <c r="F11" s="42">
        <f t="shared" si="0"/>
        <v>20800</v>
      </c>
      <c r="G11" s="175">
        <f t="shared" si="1"/>
        <v>20800</v>
      </c>
      <c r="H11" s="175">
        <f t="shared" si="2"/>
        <v>20800</v>
      </c>
      <c r="I11" s="175">
        <v>20800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97</v>
      </c>
      <c r="B12" s="85" t="s">
        <v>98</v>
      </c>
      <c r="C12" s="85" t="s">
        <v>98</v>
      </c>
      <c r="D12" s="85" t="s">
        <v>91</v>
      </c>
      <c r="E12" s="85" t="s">
        <v>99</v>
      </c>
      <c r="F12" s="42">
        <f t="shared" si="0"/>
        <v>741837</v>
      </c>
      <c r="G12" s="175">
        <f t="shared" si="1"/>
        <v>741837</v>
      </c>
      <c r="H12" s="175">
        <f t="shared" si="2"/>
        <v>741837</v>
      </c>
      <c r="I12" s="175">
        <v>741837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97</v>
      </c>
      <c r="B13" s="85" t="s">
        <v>98</v>
      </c>
      <c r="C13" s="85" t="s">
        <v>100</v>
      </c>
      <c r="D13" s="85" t="s">
        <v>91</v>
      </c>
      <c r="E13" s="85" t="s">
        <v>101</v>
      </c>
      <c r="F13" s="42">
        <f t="shared" si="0"/>
        <v>370919</v>
      </c>
      <c r="G13" s="175">
        <f t="shared" si="1"/>
        <v>370919</v>
      </c>
      <c r="H13" s="175">
        <f t="shared" si="2"/>
        <v>370919</v>
      </c>
      <c r="I13" s="175">
        <v>370919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97</v>
      </c>
      <c r="B14" s="85" t="s">
        <v>98</v>
      </c>
      <c r="C14" s="85" t="s">
        <v>95</v>
      </c>
      <c r="D14" s="85" t="s">
        <v>91</v>
      </c>
      <c r="E14" s="85" t="s">
        <v>102</v>
      </c>
      <c r="F14" s="42">
        <f t="shared" si="0"/>
        <v>448000</v>
      </c>
      <c r="G14" s="175">
        <f t="shared" si="1"/>
        <v>448000</v>
      </c>
      <c r="H14" s="175">
        <f t="shared" si="2"/>
        <v>448000</v>
      </c>
      <c r="I14" s="175">
        <v>448000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103</v>
      </c>
      <c r="B15" s="85" t="s">
        <v>104</v>
      </c>
      <c r="C15" s="85" t="s">
        <v>89</v>
      </c>
      <c r="D15" s="85" t="s">
        <v>91</v>
      </c>
      <c r="E15" s="85" t="s">
        <v>105</v>
      </c>
      <c r="F15" s="42">
        <f t="shared" si="0"/>
        <v>278189</v>
      </c>
      <c r="G15" s="175">
        <f t="shared" si="1"/>
        <v>278189</v>
      </c>
      <c r="H15" s="175">
        <f t="shared" si="2"/>
        <v>278189</v>
      </c>
      <c r="I15" s="175">
        <v>278189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106</v>
      </c>
      <c r="B16" s="85" t="s">
        <v>89</v>
      </c>
      <c r="C16" s="85" t="s">
        <v>90</v>
      </c>
      <c r="D16" s="85" t="s">
        <v>91</v>
      </c>
      <c r="E16" s="85" t="s">
        <v>107</v>
      </c>
      <c r="F16" s="42">
        <f t="shared" si="0"/>
        <v>651918</v>
      </c>
      <c r="G16" s="175">
        <f t="shared" si="1"/>
        <v>651918</v>
      </c>
      <c r="H16" s="175">
        <f t="shared" si="2"/>
        <v>651918</v>
      </c>
      <c r="I16" s="175">
        <v>651918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108</v>
      </c>
    </row>
    <row r="2" ht="20.1" customHeight="1" spans="1:8">
      <c r="A2" s="34" t="s">
        <v>109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110</v>
      </c>
      <c r="H4" s="156" t="s">
        <v>111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112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5" si="0">SUM(G6:H6)</f>
        <v>9595470</v>
      </c>
      <c r="G6" s="163">
        <v>8475110</v>
      </c>
      <c r="H6" s="163">
        <v>1120360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9595470</v>
      </c>
      <c r="G7" s="163">
        <v>8475110</v>
      </c>
      <c r="H7" s="163">
        <v>1120360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406720</v>
      </c>
      <c r="G8" s="163">
        <v>0</v>
      </c>
      <c r="H8" s="163">
        <v>406720</v>
      </c>
    </row>
    <row r="9" ht="20.1" customHeight="1" spans="1:8">
      <c r="A9" s="161" t="s">
        <v>88</v>
      </c>
      <c r="B9" s="161" t="s">
        <v>89</v>
      </c>
      <c r="C9" s="161" t="s">
        <v>89</v>
      </c>
      <c r="D9" s="161" t="s">
        <v>91</v>
      </c>
      <c r="E9" s="161" t="s">
        <v>93</v>
      </c>
      <c r="F9" s="162">
        <f t="shared" si="0"/>
        <v>6677087</v>
      </c>
      <c r="G9" s="163">
        <v>5984247</v>
      </c>
      <c r="H9" s="163">
        <v>692840</v>
      </c>
    </row>
    <row r="10" ht="20.1" customHeight="1" spans="1:8">
      <c r="A10" s="161" t="s">
        <v>88</v>
      </c>
      <c r="B10" s="161" t="s">
        <v>94</v>
      </c>
      <c r="C10" s="161" t="s">
        <v>95</v>
      </c>
      <c r="D10" s="161" t="s">
        <v>91</v>
      </c>
      <c r="E10" s="161" t="s">
        <v>96</v>
      </c>
      <c r="F10" s="162">
        <f t="shared" si="0"/>
        <v>20800</v>
      </c>
      <c r="G10" s="163">
        <v>0</v>
      </c>
      <c r="H10" s="163">
        <v>20800</v>
      </c>
    </row>
    <row r="11" ht="20.1" customHeight="1" spans="1:8">
      <c r="A11" s="161" t="s">
        <v>97</v>
      </c>
      <c r="B11" s="161" t="s">
        <v>98</v>
      </c>
      <c r="C11" s="161" t="s">
        <v>98</v>
      </c>
      <c r="D11" s="161" t="s">
        <v>91</v>
      </c>
      <c r="E11" s="161" t="s">
        <v>99</v>
      </c>
      <c r="F11" s="162">
        <f t="shared" si="0"/>
        <v>741837</v>
      </c>
      <c r="G11" s="163">
        <v>741837</v>
      </c>
      <c r="H11" s="163">
        <v>0</v>
      </c>
    </row>
    <row r="12" ht="20.1" customHeight="1" spans="1:8">
      <c r="A12" s="161" t="s">
        <v>97</v>
      </c>
      <c r="B12" s="161" t="s">
        <v>98</v>
      </c>
      <c r="C12" s="161" t="s">
        <v>100</v>
      </c>
      <c r="D12" s="161" t="s">
        <v>91</v>
      </c>
      <c r="E12" s="161" t="s">
        <v>101</v>
      </c>
      <c r="F12" s="162">
        <f t="shared" si="0"/>
        <v>370919</v>
      </c>
      <c r="G12" s="163">
        <v>370919</v>
      </c>
      <c r="H12" s="163">
        <v>0</v>
      </c>
    </row>
    <row r="13" ht="20.1" customHeight="1" spans="1:8">
      <c r="A13" s="161" t="s">
        <v>97</v>
      </c>
      <c r="B13" s="161" t="s">
        <v>98</v>
      </c>
      <c r="C13" s="161" t="s">
        <v>95</v>
      </c>
      <c r="D13" s="161" t="s">
        <v>91</v>
      </c>
      <c r="E13" s="161" t="s">
        <v>102</v>
      </c>
      <c r="F13" s="162">
        <f t="shared" si="0"/>
        <v>448000</v>
      </c>
      <c r="G13" s="163">
        <v>448000</v>
      </c>
      <c r="H13" s="163">
        <v>0</v>
      </c>
    </row>
    <row r="14" ht="20.1" customHeight="1" spans="1:8">
      <c r="A14" s="161" t="s">
        <v>103</v>
      </c>
      <c r="B14" s="161" t="s">
        <v>104</v>
      </c>
      <c r="C14" s="161" t="s">
        <v>89</v>
      </c>
      <c r="D14" s="161" t="s">
        <v>91</v>
      </c>
      <c r="E14" s="161" t="s">
        <v>105</v>
      </c>
      <c r="F14" s="162">
        <f t="shared" si="0"/>
        <v>278189</v>
      </c>
      <c r="G14" s="163">
        <v>278189</v>
      </c>
      <c r="H14" s="163">
        <v>0</v>
      </c>
    </row>
    <row r="15" ht="20.1" customHeight="1" spans="1:8">
      <c r="A15" s="161" t="s">
        <v>106</v>
      </c>
      <c r="B15" s="161" t="s">
        <v>89</v>
      </c>
      <c r="C15" s="161" t="s">
        <v>90</v>
      </c>
      <c r="D15" s="161" t="s">
        <v>91</v>
      </c>
      <c r="E15" s="161" t="s">
        <v>107</v>
      </c>
      <c r="F15" s="162">
        <f t="shared" si="0"/>
        <v>651918</v>
      </c>
      <c r="G15" s="163">
        <v>651918</v>
      </c>
      <c r="H15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113</v>
      </c>
    </row>
    <row r="2" ht="20.25" customHeight="1" spans="1:8">
      <c r="A2" s="34" t="s">
        <v>114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115</v>
      </c>
      <c r="F5" s="114" t="s">
        <v>116</v>
      </c>
      <c r="G5" s="113" t="s">
        <v>117</v>
      </c>
      <c r="H5" s="115" t="s">
        <v>118</v>
      </c>
    </row>
    <row r="6" ht="20.25" customHeight="1" spans="1:8">
      <c r="A6" s="116" t="s">
        <v>119</v>
      </c>
      <c r="B6" s="117">
        <f>SUM(B7:B9)</f>
        <v>9595470</v>
      </c>
      <c r="C6" s="118" t="s">
        <v>120</v>
      </c>
      <c r="D6" s="119">
        <f>SUM(E6,F6,G6,H6)</f>
        <v>9595470</v>
      </c>
      <c r="E6" s="119">
        <f t="shared" ref="E6:H6" si="0">SUM(E7:E36)</f>
        <v>9595470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121</v>
      </c>
      <c r="B7" s="119">
        <v>9595470</v>
      </c>
      <c r="C7" s="118" t="s">
        <v>122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123</v>
      </c>
      <c r="B8" s="122">
        <v>0</v>
      </c>
      <c r="C8" s="118" t="s">
        <v>124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125</v>
      </c>
      <c r="B9" s="123">
        <v>0</v>
      </c>
      <c r="C9" s="118" t="s">
        <v>126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127</v>
      </c>
      <c r="B10" s="124">
        <f>SUM(B11:B14)</f>
        <v>0</v>
      </c>
      <c r="C10" s="118" t="s">
        <v>128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121</v>
      </c>
      <c r="B11" s="122">
        <v>0</v>
      </c>
      <c r="C11" s="118" t="s">
        <v>129</v>
      </c>
      <c r="D11" s="120">
        <f t="shared" si="1"/>
        <v>7104607</v>
      </c>
      <c r="E11" s="122">
        <v>7104607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123</v>
      </c>
      <c r="B12" s="122">
        <v>0</v>
      </c>
      <c r="C12" s="118" t="s">
        <v>130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125</v>
      </c>
      <c r="B13" s="122">
        <v>0</v>
      </c>
      <c r="C13" s="118" t="s">
        <v>131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132</v>
      </c>
      <c r="B14" s="123"/>
      <c r="C14" s="118" t="s">
        <v>133</v>
      </c>
      <c r="D14" s="120">
        <f t="shared" si="1"/>
        <v>1560756</v>
      </c>
      <c r="E14" s="122">
        <v>1560756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134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135</v>
      </c>
      <c r="D16" s="120">
        <f t="shared" si="1"/>
        <v>278189</v>
      </c>
      <c r="E16" s="122">
        <v>278189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136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137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138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139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140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141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142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143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144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145</v>
      </c>
      <c r="D26" s="120">
        <f t="shared" si="1"/>
        <v>651918</v>
      </c>
      <c r="E26" s="122">
        <v>651918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146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147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148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149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150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151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152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153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154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155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156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9595470</v>
      </c>
      <c r="C39" s="131" t="s">
        <v>57</v>
      </c>
      <c r="D39" s="120">
        <f>SUM(E39:H39)</f>
        <v>9595470</v>
      </c>
      <c r="E39" s="143">
        <f>SUM(E7:E37)</f>
        <v>9595470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157</v>
      </c>
    </row>
    <row r="2" s="104" customFormat="1" ht="28.5" customHeight="1" spans="1:13">
      <c r="A2" s="34" t="s">
        <v>158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115</v>
      </c>
      <c r="F4" s="8"/>
      <c r="G4" s="8"/>
      <c r="H4" s="8" t="s">
        <v>69</v>
      </c>
      <c r="I4" s="8"/>
      <c r="J4" s="8"/>
      <c r="K4" s="8" t="s">
        <v>117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159</v>
      </c>
      <c r="F5" s="56" t="s">
        <v>110</v>
      </c>
      <c r="G5" s="56" t="s">
        <v>111</v>
      </c>
      <c r="H5" s="56" t="s">
        <v>159</v>
      </c>
      <c r="I5" s="56" t="s">
        <v>110</v>
      </c>
      <c r="J5" s="56" t="s">
        <v>111</v>
      </c>
      <c r="K5" s="56" t="s">
        <v>159</v>
      </c>
      <c r="L5" s="56" t="s">
        <v>110</v>
      </c>
      <c r="M5" s="56" t="s">
        <v>111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9595470</v>
      </c>
      <c r="E7" s="42">
        <f t="shared" ref="E7:E16" si="1">SUM(F7,G7)</f>
        <v>9595470</v>
      </c>
      <c r="F7" s="42">
        <v>8475110</v>
      </c>
      <c r="G7" s="42">
        <v>1120360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9595470</v>
      </c>
      <c r="E8" s="42">
        <f t="shared" si="1"/>
        <v>9595470</v>
      </c>
      <c r="F8" s="42">
        <v>8475110</v>
      </c>
      <c r="G8" s="42">
        <v>1120360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160</v>
      </c>
      <c r="B9" s="10" t="s">
        <v>17</v>
      </c>
      <c r="C9" s="10" t="s">
        <v>161</v>
      </c>
      <c r="D9" s="42">
        <f t="shared" si="0"/>
        <v>9070964</v>
      </c>
      <c r="E9" s="42">
        <f t="shared" si="1"/>
        <v>9070964</v>
      </c>
      <c r="F9" s="42">
        <v>7955604</v>
      </c>
      <c r="G9" s="42">
        <v>1115360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162</v>
      </c>
      <c r="B10" s="10" t="s">
        <v>90</v>
      </c>
      <c r="C10" s="10" t="s">
        <v>163</v>
      </c>
      <c r="D10" s="42">
        <f t="shared" si="0"/>
        <v>7723780</v>
      </c>
      <c r="E10" s="42">
        <f t="shared" si="1"/>
        <v>7723780</v>
      </c>
      <c r="F10" s="42">
        <v>7723780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162</v>
      </c>
      <c r="B11" s="10" t="s">
        <v>89</v>
      </c>
      <c r="C11" s="10" t="s">
        <v>164</v>
      </c>
      <c r="D11" s="42">
        <f t="shared" si="0"/>
        <v>1347184</v>
      </c>
      <c r="E11" s="42">
        <f t="shared" si="1"/>
        <v>1347184</v>
      </c>
      <c r="F11" s="42">
        <v>231824</v>
      </c>
      <c r="G11" s="42">
        <v>1115360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165</v>
      </c>
      <c r="B12" s="10" t="s">
        <v>17</v>
      </c>
      <c r="C12" s="10" t="s">
        <v>166</v>
      </c>
      <c r="D12" s="42">
        <f t="shared" si="0"/>
        <v>5000</v>
      </c>
      <c r="E12" s="42">
        <f t="shared" si="1"/>
        <v>5000</v>
      </c>
      <c r="F12" s="42">
        <v>0</v>
      </c>
      <c r="G12" s="42">
        <v>5000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167</v>
      </c>
      <c r="B13" s="10" t="s">
        <v>90</v>
      </c>
      <c r="C13" s="10" t="s">
        <v>168</v>
      </c>
      <c r="D13" s="42">
        <f t="shared" si="0"/>
        <v>5000</v>
      </c>
      <c r="E13" s="42">
        <f t="shared" si="1"/>
        <v>5000</v>
      </c>
      <c r="F13" s="42">
        <v>0</v>
      </c>
      <c r="G13" s="42">
        <v>5000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169</v>
      </c>
      <c r="B14" s="10" t="s">
        <v>17</v>
      </c>
      <c r="C14" s="10" t="s">
        <v>170</v>
      </c>
      <c r="D14" s="42">
        <f t="shared" si="0"/>
        <v>519506</v>
      </c>
      <c r="E14" s="42">
        <f t="shared" si="1"/>
        <v>519506</v>
      </c>
      <c r="F14" s="42">
        <v>519506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171</v>
      </c>
      <c r="B15" s="10" t="s">
        <v>90</v>
      </c>
      <c r="C15" s="10" t="s">
        <v>172</v>
      </c>
      <c r="D15" s="42">
        <f t="shared" si="0"/>
        <v>22392</v>
      </c>
      <c r="E15" s="42">
        <f t="shared" si="1"/>
        <v>22392</v>
      </c>
      <c r="F15" s="42">
        <v>22392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171</v>
      </c>
      <c r="B16" s="10" t="s">
        <v>98</v>
      </c>
      <c r="C16" s="10" t="s">
        <v>173</v>
      </c>
      <c r="D16" s="42">
        <f t="shared" si="0"/>
        <v>497114</v>
      </c>
      <c r="E16" s="42">
        <f t="shared" si="1"/>
        <v>497114</v>
      </c>
      <c r="F16" s="42">
        <v>497114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174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175</v>
      </c>
      <c r="B4" s="95"/>
      <c r="C4" s="96"/>
      <c r="D4" s="97" t="s">
        <v>110</v>
      </c>
      <c r="E4" s="98"/>
      <c r="F4" s="98"/>
    </row>
    <row r="5" ht="20.1" customHeight="1" spans="1:6">
      <c r="A5" s="39" t="s">
        <v>64</v>
      </c>
      <c r="B5" s="39"/>
      <c r="C5" s="8" t="s">
        <v>176</v>
      </c>
      <c r="D5" s="79" t="s">
        <v>67</v>
      </c>
      <c r="E5" s="99" t="s">
        <v>177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178</v>
      </c>
      <c r="F6" s="41" t="s">
        <v>179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8475110</v>
      </c>
      <c r="E7" s="103">
        <v>8243286</v>
      </c>
      <c r="F7" s="47">
        <v>231824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8475110</v>
      </c>
      <c r="E8" s="103">
        <v>8243286</v>
      </c>
      <c r="F8" s="47">
        <v>231824</v>
      </c>
    </row>
    <row r="9" ht="20.1" customHeight="1" spans="1:6">
      <c r="A9" s="10" t="s">
        <v>180</v>
      </c>
      <c r="B9" s="10" t="s">
        <v>17</v>
      </c>
      <c r="C9" s="10" t="s">
        <v>181</v>
      </c>
      <c r="D9" s="102">
        <v>7723780</v>
      </c>
      <c r="E9" s="103">
        <v>7723780</v>
      </c>
      <c r="F9" s="47">
        <v>0</v>
      </c>
    </row>
    <row r="10" ht="20.1" customHeight="1" spans="1:6">
      <c r="A10" s="10" t="s">
        <v>182</v>
      </c>
      <c r="B10" s="10" t="s">
        <v>90</v>
      </c>
      <c r="C10" s="10" t="s">
        <v>183</v>
      </c>
      <c r="D10" s="102">
        <v>2786628</v>
      </c>
      <c r="E10" s="103">
        <v>2786628</v>
      </c>
      <c r="F10" s="47">
        <v>0</v>
      </c>
    </row>
    <row r="11" ht="20.1" customHeight="1" spans="1:6">
      <c r="A11" s="10" t="s">
        <v>182</v>
      </c>
      <c r="B11" s="10" t="s">
        <v>89</v>
      </c>
      <c r="C11" s="10" t="s">
        <v>184</v>
      </c>
      <c r="D11" s="102">
        <v>218556</v>
      </c>
      <c r="E11" s="103">
        <v>218556</v>
      </c>
      <c r="F11" s="47">
        <v>0</v>
      </c>
    </row>
    <row r="12" ht="20.1" customHeight="1" spans="1:6">
      <c r="A12" s="10" t="s">
        <v>182</v>
      </c>
      <c r="B12" s="10" t="s">
        <v>185</v>
      </c>
      <c r="C12" s="10" t="s">
        <v>186</v>
      </c>
      <c r="D12" s="102">
        <v>1763299</v>
      </c>
      <c r="E12" s="103">
        <v>1763299</v>
      </c>
      <c r="F12" s="47">
        <v>0</v>
      </c>
    </row>
    <row r="13" ht="20.1" customHeight="1" spans="1:6">
      <c r="A13" s="10" t="s">
        <v>182</v>
      </c>
      <c r="B13" s="10" t="s">
        <v>187</v>
      </c>
      <c r="C13" s="10" t="s">
        <v>188</v>
      </c>
      <c r="D13" s="102">
        <v>741837</v>
      </c>
      <c r="E13" s="103">
        <v>741837</v>
      </c>
      <c r="F13" s="47">
        <v>0</v>
      </c>
    </row>
    <row r="14" ht="20.1" customHeight="1" spans="1:6">
      <c r="A14" s="10" t="s">
        <v>182</v>
      </c>
      <c r="B14" s="10" t="s">
        <v>94</v>
      </c>
      <c r="C14" s="10" t="s">
        <v>189</v>
      </c>
      <c r="D14" s="102">
        <v>370919</v>
      </c>
      <c r="E14" s="103">
        <v>370919</v>
      </c>
      <c r="F14" s="47">
        <v>0</v>
      </c>
    </row>
    <row r="15" ht="20.1" customHeight="1" spans="1:6">
      <c r="A15" s="10" t="s">
        <v>182</v>
      </c>
      <c r="B15" s="10" t="s">
        <v>190</v>
      </c>
      <c r="C15" s="10" t="s">
        <v>191</v>
      </c>
      <c r="D15" s="102">
        <v>278189</v>
      </c>
      <c r="E15" s="103">
        <v>278189</v>
      </c>
      <c r="F15" s="47">
        <v>0</v>
      </c>
    </row>
    <row r="16" ht="20.1" customHeight="1" spans="1:6">
      <c r="A16" s="10" t="s">
        <v>182</v>
      </c>
      <c r="B16" s="10" t="s">
        <v>192</v>
      </c>
      <c r="C16" s="10" t="s">
        <v>193</v>
      </c>
      <c r="D16" s="102">
        <v>59385</v>
      </c>
      <c r="E16" s="103">
        <v>59385</v>
      </c>
      <c r="F16" s="47">
        <v>0</v>
      </c>
    </row>
    <row r="17" ht="20.1" customHeight="1" spans="1:6">
      <c r="A17" s="10" t="s">
        <v>182</v>
      </c>
      <c r="B17" s="10" t="s">
        <v>194</v>
      </c>
      <c r="C17" s="10" t="s">
        <v>195</v>
      </c>
      <c r="D17" s="102">
        <v>651918</v>
      </c>
      <c r="E17" s="103">
        <v>651918</v>
      </c>
      <c r="F17" s="47">
        <v>0</v>
      </c>
    </row>
    <row r="18" ht="20.1" customHeight="1" spans="1:6">
      <c r="A18" s="10" t="s">
        <v>182</v>
      </c>
      <c r="B18" s="10" t="s">
        <v>95</v>
      </c>
      <c r="C18" s="10" t="s">
        <v>196</v>
      </c>
      <c r="D18" s="102">
        <v>853049</v>
      </c>
      <c r="E18" s="103">
        <v>853049</v>
      </c>
      <c r="F18" s="47">
        <v>0</v>
      </c>
    </row>
    <row r="19" ht="20.1" customHeight="1" spans="1:6">
      <c r="A19" s="10" t="s">
        <v>197</v>
      </c>
      <c r="B19" s="10" t="s">
        <v>17</v>
      </c>
      <c r="C19" s="10" t="s">
        <v>198</v>
      </c>
      <c r="D19" s="102">
        <v>231824</v>
      </c>
      <c r="E19" s="103">
        <v>0</v>
      </c>
      <c r="F19" s="47">
        <v>231824</v>
      </c>
    </row>
    <row r="20" ht="20.1" customHeight="1" spans="1:6">
      <c r="A20" s="10" t="s">
        <v>199</v>
      </c>
      <c r="B20" s="10" t="s">
        <v>200</v>
      </c>
      <c r="C20" s="10" t="s">
        <v>201</v>
      </c>
      <c r="D20" s="102">
        <v>92730</v>
      </c>
      <c r="E20" s="103">
        <v>0</v>
      </c>
      <c r="F20" s="47">
        <v>92730</v>
      </c>
    </row>
    <row r="21" ht="20.1" customHeight="1" spans="1:6">
      <c r="A21" s="10" t="s">
        <v>199</v>
      </c>
      <c r="B21" s="10" t="s">
        <v>202</v>
      </c>
      <c r="C21" s="10" t="s">
        <v>203</v>
      </c>
      <c r="D21" s="102">
        <v>139094</v>
      </c>
      <c r="E21" s="103">
        <v>0</v>
      </c>
      <c r="F21" s="47">
        <v>139094</v>
      </c>
    </row>
    <row r="22" ht="20.1" customHeight="1" spans="1:6">
      <c r="A22" s="10" t="s">
        <v>204</v>
      </c>
      <c r="B22" s="10" t="s">
        <v>17</v>
      </c>
      <c r="C22" s="10" t="s">
        <v>205</v>
      </c>
      <c r="D22" s="102">
        <v>519506</v>
      </c>
      <c r="E22" s="103">
        <v>519506</v>
      </c>
      <c r="F22" s="47">
        <v>0</v>
      </c>
    </row>
    <row r="23" ht="20.1" customHeight="1" spans="1:6">
      <c r="A23" s="10" t="s">
        <v>206</v>
      </c>
      <c r="B23" s="10" t="s">
        <v>89</v>
      </c>
      <c r="C23" s="10" t="s">
        <v>207</v>
      </c>
      <c r="D23" s="102">
        <v>497114</v>
      </c>
      <c r="E23" s="103">
        <v>497114</v>
      </c>
      <c r="F23" s="47">
        <v>0</v>
      </c>
    </row>
    <row r="24" ht="20.1" customHeight="1" spans="1:6">
      <c r="A24" s="10" t="s">
        <v>206</v>
      </c>
      <c r="B24" s="10" t="s">
        <v>98</v>
      </c>
      <c r="C24" s="10" t="s">
        <v>208</v>
      </c>
      <c r="D24" s="102">
        <v>22392</v>
      </c>
      <c r="E24" s="103">
        <v>22392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209</v>
      </c>
    </row>
    <row r="2" ht="20.1" customHeight="1" spans="1:16">
      <c r="A2" s="67" t="s">
        <v>210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211</v>
      </c>
      <c r="H4" s="75" t="s">
        <v>212</v>
      </c>
      <c r="I4" s="75" t="s">
        <v>213</v>
      </c>
      <c r="J4" s="75" t="s">
        <v>214</v>
      </c>
      <c r="K4" s="75" t="s">
        <v>215</v>
      </c>
      <c r="L4" s="75" t="s">
        <v>216</v>
      </c>
      <c r="M4" s="75" t="s">
        <v>217</v>
      </c>
      <c r="N4" s="75" t="s">
        <v>218</v>
      </c>
      <c r="O4" s="75" t="s">
        <v>219</v>
      </c>
      <c r="P4" s="75" t="s">
        <v>220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6" si="0">SUM(G7:P7)</f>
        <v>9595470</v>
      </c>
      <c r="G7" s="89">
        <v>7723780</v>
      </c>
      <c r="H7" s="89">
        <v>1347184</v>
      </c>
      <c r="I7" s="89">
        <v>519506</v>
      </c>
      <c r="J7" s="89">
        <v>0</v>
      </c>
      <c r="K7" s="89">
        <v>0</v>
      </c>
      <c r="L7" s="89">
        <v>5000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9595470</v>
      </c>
      <c r="G8" s="89">
        <v>7723780</v>
      </c>
      <c r="H8" s="89">
        <v>1347184</v>
      </c>
      <c r="I8" s="89">
        <v>519506</v>
      </c>
      <c r="J8" s="89">
        <v>0</v>
      </c>
      <c r="K8" s="89">
        <v>0</v>
      </c>
      <c r="L8" s="89">
        <v>5000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406720</v>
      </c>
      <c r="G9" s="89">
        <v>0</v>
      </c>
      <c r="H9" s="89">
        <v>406720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89</v>
      </c>
      <c r="D10" s="87" t="s">
        <v>91</v>
      </c>
      <c r="E10" s="88" t="s">
        <v>93</v>
      </c>
      <c r="F10" s="89">
        <f t="shared" si="0"/>
        <v>6677087</v>
      </c>
      <c r="G10" s="89">
        <v>5680917</v>
      </c>
      <c r="H10" s="89">
        <v>919664</v>
      </c>
      <c r="I10" s="89">
        <v>71506</v>
      </c>
      <c r="J10" s="89">
        <v>0</v>
      </c>
      <c r="K10" s="89">
        <v>0</v>
      </c>
      <c r="L10" s="89">
        <v>5000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88</v>
      </c>
      <c r="B11" s="85" t="s">
        <v>94</v>
      </c>
      <c r="C11" s="86" t="s">
        <v>95</v>
      </c>
      <c r="D11" s="87" t="s">
        <v>91</v>
      </c>
      <c r="E11" s="88" t="s">
        <v>96</v>
      </c>
      <c r="F11" s="89">
        <f t="shared" si="0"/>
        <v>20800</v>
      </c>
      <c r="G11" s="89">
        <v>0</v>
      </c>
      <c r="H11" s="89">
        <v>20800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97</v>
      </c>
      <c r="B12" s="85" t="s">
        <v>98</v>
      </c>
      <c r="C12" s="86" t="s">
        <v>98</v>
      </c>
      <c r="D12" s="87" t="s">
        <v>91</v>
      </c>
      <c r="E12" s="88" t="s">
        <v>99</v>
      </c>
      <c r="F12" s="89">
        <f t="shared" si="0"/>
        <v>741837</v>
      </c>
      <c r="G12" s="89">
        <v>741837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97</v>
      </c>
      <c r="B13" s="85" t="s">
        <v>98</v>
      </c>
      <c r="C13" s="86" t="s">
        <v>100</v>
      </c>
      <c r="D13" s="87" t="s">
        <v>91</v>
      </c>
      <c r="E13" s="88" t="s">
        <v>101</v>
      </c>
      <c r="F13" s="89">
        <f t="shared" si="0"/>
        <v>370919</v>
      </c>
      <c r="G13" s="89">
        <v>370919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97</v>
      </c>
      <c r="B14" s="85" t="s">
        <v>98</v>
      </c>
      <c r="C14" s="86" t="s">
        <v>95</v>
      </c>
      <c r="D14" s="87" t="s">
        <v>91</v>
      </c>
      <c r="E14" s="88" t="s">
        <v>102</v>
      </c>
      <c r="F14" s="89">
        <f t="shared" si="0"/>
        <v>448000</v>
      </c>
      <c r="G14" s="89">
        <v>0</v>
      </c>
      <c r="H14" s="89">
        <v>0</v>
      </c>
      <c r="I14" s="89">
        <v>448000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103</v>
      </c>
      <c r="B15" s="85" t="s">
        <v>104</v>
      </c>
      <c r="C15" s="86" t="s">
        <v>89</v>
      </c>
      <c r="D15" s="87" t="s">
        <v>91</v>
      </c>
      <c r="E15" s="88" t="s">
        <v>105</v>
      </c>
      <c r="F15" s="89">
        <f t="shared" si="0"/>
        <v>278189</v>
      </c>
      <c r="G15" s="89">
        <v>278189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  <row r="16" ht="20.1" customHeight="1" spans="1:16">
      <c r="A16" s="85" t="s">
        <v>106</v>
      </c>
      <c r="B16" s="85" t="s">
        <v>89</v>
      </c>
      <c r="C16" s="86" t="s">
        <v>90</v>
      </c>
      <c r="D16" s="87" t="s">
        <v>91</v>
      </c>
      <c r="E16" s="88" t="s">
        <v>107</v>
      </c>
      <c r="F16" s="89">
        <f t="shared" si="0"/>
        <v>651918</v>
      </c>
      <c r="G16" s="89">
        <v>651918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221</v>
      </c>
    </row>
    <row r="2" ht="20.1" customHeight="1" spans="1:33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211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223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224</v>
      </c>
      <c r="I5" s="8" t="s">
        <v>225</v>
      </c>
      <c r="J5" s="8" t="s">
        <v>226</v>
      </c>
      <c r="K5" s="8" t="s">
        <v>227</v>
      </c>
      <c r="L5" s="8" t="s">
        <v>228</v>
      </c>
      <c r="M5" s="8" t="s">
        <v>229</v>
      </c>
      <c r="N5" s="8" t="s">
        <v>230</v>
      </c>
      <c r="O5" s="8" t="s">
        <v>231</v>
      </c>
      <c r="P5" s="8" t="s">
        <v>232</v>
      </c>
      <c r="Q5" s="55" t="s">
        <v>233</v>
      </c>
      <c r="R5" s="8" t="s">
        <v>234</v>
      </c>
      <c r="S5" s="8" t="s">
        <v>235</v>
      </c>
      <c r="T5" s="8" t="s">
        <v>236</v>
      </c>
      <c r="U5" s="62" t="s">
        <v>159</v>
      </c>
      <c r="V5" s="8" t="s">
        <v>237</v>
      </c>
      <c r="W5" s="8" t="s">
        <v>238</v>
      </c>
      <c r="X5" s="8" t="s">
        <v>239</v>
      </c>
      <c r="Y5" s="8" t="s">
        <v>240</v>
      </c>
      <c r="Z5" s="8" t="s">
        <v>241</v>
      </c>
      <c r="AA5" s="8" t="s">
        <v>242</v>
      </c>
      <c r="AB5" s="8" t="s">
        <v>235</v>
      </c>
      <c r="AC5" s="8" t="s">
        <v>243</v>
      </c>
      <c r="AD5" s="8" t="s">
        <v>244</v>
      </c>
      <c r="AE5" s="55" t="s">
        <v>245</v>
      </c>
      <c r="AF5" s="8" t="s">
        <v>246</v>
      </c>
      <c r="AG5" s="62" t="s">
        <v>247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8243286</v>
      </c>
      <c r="G7" s="42">
        <v>7723780</v>
      </c>
      <c r="H7" s="42">
        <v>2786628</v>
      </c>
      <c r="I7" s="42">
        <v>218556</v>
      </c>
      <c r="J7" s="42">
        <v>0</v>
      </c>
      <c r="K7" s="42">
        <v>0</v>
      </c>
      <c r="L7" s="42">
        <v>1763299</v>
      </c>
      <c r="M7" s="42">
        <v>741837</v>
      </c>
      <c r="N7" s="42">
        <v>370919</v>
      </c>
      <c r="O7" s="42">
        <v>278189</v>
      </c>
      <c r="P7" s="42">
        <v>0</v>
      </c>
      <c r="Q7" s="42">
        <v>59385</v>
      </c>
      <c r="R7" s="63">
        <v>651918</v>
      </c>
      <c r="S7" s="42">
        <v>0</v>
      </c>
      <c r="T7" s="64">
        <v>853049</v>
      </c>
      <c r="U7" s="42">
        <v>519506</v>
      </c>
      <c r="V7" s="42">
        <v>0</v>
      </c>
      <c r="W7" s="42">
        <v>497114</v>
      </c>
      <c r="X7" s="42">
        <v>0</v>
      </c>
      <c r="Y7" s="42">
        <v>0</v>
      </c>
      <c r="Z7" s="42">
        <v>22392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8243286</v>
      </c>
      <c r="G8" s="42">
        <v>7723780</v>
      </c>
      <c r="H8" s="42">
        <v>2786628</v>
      </c>
      <c r="I8" s="42">
        <v>218556</v>
      </c>
      <c r="J8" s="42">
        <v>0</v>
      </c>
      <c r="K8" s="42">
        <v>0</v>
      </c>
      <c r="L8" s="42">
        <v>1763299</v>
      </c>
      <c r="M8" s="42">
        <v>741837</v>
      </c>
      <c r="N8" s="42">
        <v>370919</v>
      </c>
      <c r="O8" s="42">
        <v>278189</v>
      </c>
      <c r="P8" s="42">
        <v>0</v>
      </c>
      <c r="Q8" s="42">
        <v>59385</v>
      </c>
      <c r="R8" s="63">
        <v>651918</v>
      </c>
      <c r="S8" s="42">
        <v>0</v>
      </c>
      <c r="T8" s="64">
        <v>853049</v>
      </c>
      <c r="U8" s="42">
        <v>519506</v>
      </c>
      <c r="V8" s="42">
        <v>0</v>
      </c>
      <c r="W8" s="42">
        <v>497114</v>
      </c>
      <c r="X8" s="42">
        <v>0</v>
      </c>
      <c r="Y8" s="42">
        <v>0</v>
      </c>
      <c r="Z8" s="42">
        <v>22392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91</v>
      </c>
      <c r="E9" s="10" t="s">
        <v>93</v>
      </c>
      <c r="F9" s="42">
        <f t="shared" si="0"/>
        <v>5752423</v>
      </c>
      <c r="G9" s="42">
        <v>5680917</v>
      </c>
      <c r="H9" s="42">
        <v>2786628</v>
      </c>
      <c r="I9" s="42">
        <v>218556</v>
      </c>
      <c r="J9" s="42">
        <v>0</v>
      </c>
      <c r="K9" s="42">
        <v>0</v>
      </c>
      <c r="L9" s="42">
        <v>1763299</v>
      </c>
      <c r="M9" s="42">
        <v>0</v>
      </c>
      <c r="N9" s="42">
        <v>0</v>
      </c>
      <c r="O9" s="42">
        <v>0</v>
      </c>
      <c r="P9" s="42">
        <v>0</v>
      </c>
      <c r="Q9" s="42">
        <v>59385</v>
      </c>
      <c r="R9" s="63">
        <v>0</v>
      </c>
      <c r="S9" s="42">
        <v>0</v>
      </c>
      <c r="T9" s="64">
        <v>853049</v>
      </c>
      <c r="U9" s="42">
        <v>71506</v>
      </c>
      <c r="V9" s="42">
        <v>0</v>
      </c>
      <c r="W9" s="42">
        <v>49114</v>
      </c>
      <c r="X9" s="42">
        <v>0</v>
      </c>
      <c r="Y9" s="42">
        <v>0</v>
      </c>
      <c r="Z9" s="42">
        <v>22392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97</v>
      </c>
      <c r="B10" s="10" t="s">
        <v>98</v>
      </c>
      <c r="C10" s="10" t="s">
        <v>98</v>
      </c>
      <c r="D10" s="10" t="s">
        <v>91</v>
      </c>
      <c r="E10" s="10" t="s">
        <v>99</v>
      </c>
      <c r="F10" s="42">
        <f t="shared" si="0"/>
        <v>741837</v>
      </c>
      <c r="G10" s="42">
        <v>741837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741837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97</v>
      </c>
      <c r="B11" s="10" t="s">
        <v>98</v>
      </c>
      <c r="C11" s="10" t="s">
        <v>100</v>
      </c>
      <c r="D11" s="10" t="s">
        <v>91</v>
      </c>
      <c r="E11" s="10" t="s">
        <v>101</v>
      </c>
      <c r="F11" s="42">
        <f t="shared" si="0"/>
        <v>370919</v>
      </c>
      <c r="G11" s="42">
        <v>370919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370919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97</v>
      </c>
      <c r="B12" s="10" t="s">
        <v>98</v>
      </c>
      <c r="C12" s="10" t="s">
        <v>95</v>
      </c>
      <c r="D12" s="10" t="s">
        <v>91</v>
      </c>
      <c r="E12" s="10" t="s">
        <v>102</v>
      </c>
      <c r="F12" s="42">
        <f t="shared" si="0"/>
        <v>448000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448000</v>
      </c>
      <c r="V12" s="42">
        <v>0</v>
      </c>
      <c r="W12" s="42">
        <v>448000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103</v>
      </c>
      <c r="B13" s="10" t="s">
        <v>104</v>
      </c>
      <c r="C13" s="10" t="s">
        <v>89</v>
      </c>
      <c r="D13" s="10" t="s">
        <v>91</v>
      </c>
      <c r="E13" s="10" t="s">
        <v>105</v>
      </c>
      <c r="F13" s="42">
        <f t="shared" si="0"/>
        <v>278189</v>
      </c>
      <c r="G13" s="42">
        <v>278189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278189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106</v>
      </c>
      <c r="B14" s="10" t="s">
        <v>89</v>
      </c>
      <c r="C14" s="10" t="s">
        <v>90</v>
      </c>
      <c r="D14" s="10" t="s">
        <v>91</v>
      </c>
      <c r="E14" s="10" t="s">
        <v>107</v>
      </c>
      <c r="F14" s="42">
        <f t="shared" si="0"/>
        <v>651918</v>
      </c>
      <c r="G14" s="42">
        <v>651918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651918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2022-06-01T03:02:53Z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1F8358CA744A4A48A4B00F723381B393</vt:lpwstr>
  </property>
</Properties>
</file>