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'1-1'!$A$1:$V$14</definedName>
    <definedName name="_xlnm.Print_Titles" localSheetId="2">'1-1'!$1:$6</definedName>
    <definedName name="_xlnm.Print_Area" localSheetId="3">'1-2'!$A$1:$H$13</definedName>
    <definedName name="_xlnm.Print_Area" localSheetId="4">'2'!$A$1:$H$39</definedName>
    <definedName name="_xlnm.Print_Titles" localSheetId="4">'2'!$1:$39</definedName>
    <definedName name="_xlnm.Print_Area" localSheetId="5">'2-1'!$A$1:$M$17</definedName>
    <definedName name="_xlnm.Print_Area" localSheetId="6">'3'!$A$1:$F$24</definedName>
    <definedName name="_xlnm.Print_Area" localSheetId="7">'4'!$A$1:$P$14</definedName>
    <definedName name="_xlnm.Print_Titles" localSheetId="7">'4'!$1:$6</definedName>
    <definedName name="_xlnm.Print_Area" localSheetId="8">'4-1(1)'!$A$1:$AG$14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'8'!$A$1:$G$9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<sst xmlns="http://schemas.openxmlformats.org/spreadsheetml/2006/main" count="1001" uniqueCount="345">
  <si>
    <t>牛华镇第一初级中学</t>
  </si>
  <si>
    <t>2021年单位预算</t>
  </si>
  <si>
    <t>表1</t>
  </si>
  <si>
    <t>部门收支总表</t>
  </si>
  <si>
    <t>单位名称：牛华镇第一初级中学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</si>
  <si>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</si>
  <si>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</si>
  <si>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</si>
  <si>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</si>
  <si>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</si>
  <si>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</si>
  <si>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</si>
  <si>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</si>
  <si>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</si>
  <si>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</si>
  <si>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</si>
  <si>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</si>
  <si>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</si>
  <si>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</si>
  <si>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</si>
  <si>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</si>
  <si>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</si>
  <si>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</si>
  <si>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</si>
  <si>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</si>
  <si>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</si>
  <si>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</si>
  <si>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</si>
  <si>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</si>
  <si>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</si>
  <si>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</si>
  <si>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</si>
  <si>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</si>
  <si>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</si>
  <si>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</si>
  <si>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</si>
  <si>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</si>
  <si>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</si>
  <si>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</si>
  <si>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</si>
  <si>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</si>
  <si>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</si>
  <si>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</si>
  <si>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</si>
  <si>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</si>
  <si>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</si>
  <si>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</si>
  <si>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</si>
  <si>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</si>
  <si>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</si>
  <si>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</si>
  <si>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</si>
  <si>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</si>
  <si>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</si>
  <si>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</si>
  <si>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</si>
  <si>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</si>
  <si>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</si>
  <si>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</si>
  <si>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</si>
  <si>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</si>
  <si>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</si>
  <si>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</si>
  <si>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</si>
  <si>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</si>
  <si>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</si>
  <si>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</si>
  <si>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</si>
  <si>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</si>
  <si>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</si>
  <si>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</si>
  <si>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</si>
  <si>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</si>
  <si>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</si>
  <si>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</si>
  <si>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</si>
  <si>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</si>
  <si>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</si>
  <si>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</si>
  <si>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</si>
  <si>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</si>
  <si>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</si>
  <si>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</si>
  <si>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</si>
  <si>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</si>
  <si>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</si>
  <si>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</si>
  <si>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</si>
  <si>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</si>
  <si>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</si>
  <si>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03</t>
  </si>
  <si>
    <t xml:space="preserve">  321</t>
  </si>
  <si>
    <t xml:space="preserve">  初中教育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</si>
  <si>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</si>
  <si>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</si>
  <si>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</si>
  <si>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</si>
  <si>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</si>
  <si>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</si>
  <si>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</si>
  <si>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</si>
  <si>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</si>
  <si>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</si>
  <si>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</si>
  <si>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</si>
  <si>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</si>
  <si>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</si>
  <si>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</si>
  <si>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</si>
  <si>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</si>
  <si>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</si>
  <si>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</si>
  <si>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</si>
  <si>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</si>
  <si>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</si>
  <si>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</si>
  <si>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</si>
  <si>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</si>
  <si>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</si>
  <si>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</si>
  <si>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</si>
  <si>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</si>
  <si>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</si>
  <si>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</si>
  <si>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</si>
  <si>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</si>
  <si>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</si>
  <si>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</si>
  <si>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</si>
  <si>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</si>
  <si>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</si>
  <si>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</si>
  <si>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</si>
  <si>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</si>
  <si>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</si>
  <si>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</si>
  <si>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</si>
  <si>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</si>
  <si>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</si>
  <si>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</si>
  <si>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</si>
  <si>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</si>
  <si>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</si>
  <si>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</si>
  <si>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</si>
  <si>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</si>
  <si>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</si>
  <si>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</si>
  <si>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</si>
  <si>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</si>
  <si>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</si>
  <si>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</si>
  <si>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</si>
  <si>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</si>
  <si>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</si>
  <si>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</si>
  <si>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</si>
  <si>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</si>
  <si>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</si>
  <si>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</si>
  <si>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</si>
  <si>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</si>
  <si>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</si>
  <si>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</si>
  <si>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</si>
  <si>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</si>
  <si>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</si>
  <si>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</si>
  <si>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</si>
  <si>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</si>
  <si>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</si>
  <si>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助学金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</si>
  <si>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</si>
  <si>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</si>
  <si>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</si>
  <si>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</si>
  <si>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</si>
  <si>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</si>
  <si>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</si>
  <si>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</si>
  <si>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</si>
  <si>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</si>
  <si>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</si>
  <si>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</si>
  <si>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</si>
  <si>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</si>
  <si>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</si>
  <si>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</si>
  <si>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</si>
  <si>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</si>
  <si>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</si>
  <si>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</si>
  <si>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</si>
  <si>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</si>
  <si>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</si>
  <si>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</si>
  <si>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</si>
  <si>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</si>
  <si>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</si>
  <si>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</si>
  <si>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</si>
  <si>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</si>
  <si>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</si>
  <si>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</si>
  <si>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</si>
  <si>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</si>
  <si>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</si>
  <si>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</si>
  <si>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</si>
  <si>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</si>
  <si>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</si>
  <si>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</si>
  <si>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</si>
  <si>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</si>
  <si>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</si>
  <si>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</si>
  <si>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</si>
  <si>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</si>
  <si>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</si>
  <si>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</si>
  <si>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</si>
  <si>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</si>
  <si>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</si>
  <si>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</si>
  <si>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</si>
  <si>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</si>
  <si>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</si>
  <si>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</si>
  <si>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</si>
  <si>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</si>
  <si>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</si>
  <si>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</si>
  <si>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</si>
  <si>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</si>
  <si>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</si>
  <si>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</si>
  <si>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</si>
  <si>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</si>
  <si>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</si>
  <si>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</si>
  <si>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</si>
  <si>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</si>
  <si>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</si>
  <si>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</si>
  <si>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</si>
  <si>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</si>
  <si>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</si>
  <si>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</si>
  <si>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</si>
  <si>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</si>
  <si>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</si>
  <si>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</si>
  <si>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</si>
  <si>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</si>
  <si>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</si>
  <si>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</si>
  <si>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</si>
  <si>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</si>
  <si>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</si>
  <si>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</si>
  <si>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</si>
  <si>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</si>
  <si>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</si>
  <si>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</si>
  <si>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</si>
  <si>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</si>
  <si>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</si>
  <si>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</si>
  <si>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</si>
  <si>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</si>
  <si>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</si>
  <si>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</si>
  <si>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</si>
  <si>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</si>
  <si>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</si>
  <si>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</si>
  <si>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</si>
  <si>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</si>
  <si>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</si>
  <si>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</si>
  <si>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</si>
  <si>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</si>
  <si>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</si>
  <si>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</si>
  <si>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</si>
  <si>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</si>
  <si>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</si>
  <si>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</si>
  <si>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</si>
  <si>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</si>
  <si>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</si>
  <si>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</si>
  <si>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</si>
  <si>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</si>
  <si>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</si>
  <si>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</si>
  <si>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</si>
  <si>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</si>
  <si>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</si>
  <si>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</si>
  <si>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</si>
  <si>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</si>
  <si>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</si>
  <si>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</si>
  <si>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</si>
  <si>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</si>
  <si>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</si>
  <si>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</si>
  <si>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</si>
  <si>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</si>
  <si>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</si>
  <si>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</si>
  <si>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</si>
  <si>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</si>
  <si>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</si>
  <si>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</si>
  <si>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</si>
  <si>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</si>
  <si>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</si>
  <si>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</si>
  <si>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</si>
  <si>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</si>
  <si>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</si>
  <si>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</si>
  <si>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</si>
  <si>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</si>
  <si>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</si>
  <si>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</si>
  <si>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</si>
  <si>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</si>
  <si>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</si>
  <si>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</si>
  <si>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</si>
  <si>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</si>
  <si>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</si>
  <si>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</si>
  <si>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</si>
  <si>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</si>
  <si>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</si>
  <si>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</si>
  <si>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</si>
  <si>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牛华镇第一初级中学</t>
  </si>
  <si>
    <t xml:space="preserve">    牛华镇第一初级中学</t>
  </si>
  <si>
    <t>2021</t>
  </si>
  <si>
    <t>办公家具</t>
  </si>
</sst>
</file>

<file path=xl/styles.xml><?xml version="1.0" encoding="utf-8"?>
<styleSheet xmlns="http://schemas.openxmlformats.org/spreadsheetml/2006/main">
  <numFmts count="7">
    <numFmt numFmtId="176" formatCode="_(&quot;$&quot;* #,##0.00_);_(&quot;$&quot;* \(#,##0.00\);_(&quot;$&quot;* &quot;-&quot;??_);_(@_)"/>
    <numFmt numFmtId="177" formatCode="_(* #,##0_);_(* \(#,##0\);_(* &quot;-&quot;_);_(@_)"/>
    <numFmt numFmtId="178" formatCode="_(&quot;$&quot;* #,##0_);_(&quot;$&quot;* \(#,##0\);_(&quot;$&quot;* &quot;-&quot;_);_(@_)"/>
    <numFmt numFmtId="179" formatCode="#,###.00"/>
    <numFmt numFmtId="180" formatCode="_(* #,##0.00_);_(* \(#,##0.00\);_(* &quot;-&quot;??_);_(@_)"/>
    <numFmt numFmtId="181" formatCode="#,###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Calibri"/>
      <charset val="0"/>
    </font>
    <font>
      <sz val="11"/>
      <color theme="1"/>
      <name val="Calibri"/>
      <charset val="0"/>
    </font>
    <font>
      <sz val="11"/>
      <color rgb="FFFF0000"/>
      <name val="Calibri"/>
      <charset val="0"/>
    </font>
    <font>
      <u/>
      <sz val="11"/>
      <color theme="11"/>
      <name val="Calibri"/>
      <charset val="0"/>
    </font>
    <font>
      <sz val="11"/>
      <color rgb="FF9C0006"/>
      <name val="Calibri"/>
      <charset val="0"/>
    </font>
    <font>
      <b/>
      <sz val="11"/>
      <color theme="1"/>
      <name val="Calibri"/>
      <charset val="0"/>
    </font>
    <font>
      <b/>
      <sz val="11"/>
      <color theme="0"/>
      <name val="Calibri"/>
      <charset val="0"/>
    </font>
    <font>
      <b/>
      <sz val="11"/>
      <color rgb="FF3F3F3F"/>
      <name val="Calibri"/>
      <charset val="0"/>
    </font>
    <font>
      <sz val="11"/>
      <color rgb="FF3F3F76"/>
      <name val="Calibri"/>
      <charset val="0"/>
    </font>
    <font>
      <b/>
      <sz val="18"/>
      <color theme="3"/>
      <name val="Cambria"/>
      <charset val="0"/>
    </font>
    <font>
      <u/>
      <sz val="11"/>
      <color theme="10"/>
      <name val="Calibri"/>
      <charset val="0"/>
    </font>
    <font>
      <sz val="11"/>
      <color rgb="FF9C6500"/>
      <name val="Calibri"/>
      <charset val="0"/>
    </font>
    <font>
      <i/>
      <sz val="11"/>
      <color rgb="FF7F7F7F"/>
      <name val="Calibri"/>
      <charset val="0"/>
    </font>
    <font>
      <b/>
      <sz val="11"/>
      <color theme="3"/>
      <name val="Calibri"/>
      <charset val="0"/>
    </font>
    <font>
      <sz val="11"/>
      <color rgb="FFFA7D00"/>
      <name val="Calibri"/>
      <charset val="0"/>
    </font>
    <font>
      <b/>
      <sz val="15"/>
      <color theme="3"/>
      <name val="Calibri"/>
      <charset val="0"/>
    </font>
    <font>
      <b/>
      <sz val="11"/>
      <color rgb="FFFA7D00"/>
      <name val="Calibri"/>
      <charset val="0"/>
    </font>
    <font>
      <b/>
      <sz val="13"/>
      <color theme="3"/>
      <name val="Calibri"/>
      <charset val="0"/>
    </font>
    <font>
      <sz val="11"/>
      <color rgb="FF0061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</borders>
  <cellStyleXfs count="49">
    <xf numFmtId="1" fontId="0" fillId="0" borderId="0"/>
    <xf numFmtId="178" fontId="0" fillId="0" borderId="0" applyFont="0" applyFill="0" applyBorder="0" applyAlignment="0" applyProtection="0"/>
    <xf numFmtId="0" fontId="16" fillId="9" borderId="0" applyNumberFormat="0" applyBorder="0" applyAlignment="0" applyProtection="0"/>
    <xf numFmtId="0" fontId="23" fillId="17" borderId="43" applyNumberFormat="0" applyAlignment="0" applyProtection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16" fillId="7" borderId="0" applyNumberFormat="0" applyBorder="0" applyAlignment="0" applyProtection="0"/>
    <xf numFmtId="0" fontId="19" fillId="14" borderId="0" applyNumberFormat="0" applyBorder="0" applyAlignment="0" applyProtection="0"/>
    <xf numFmtId="180" fontId="0" fillId="0" borderId="0" applyFont="0" applyFill="0" applyBorder="0" applyAlignment="0" applyProtection="0"/>
    <xf numFmtId="0" fontId="15" fillId="13" borderId="0" applyNumberFormat="0" applyBorder="0" applyAlignment="0" applyProtection="0"/>
    <xf numFmtId="0" fontId="25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0" fillId="18" borderId="44" applyNumberFormat="0" applyFont="0" applyAlignment="0" applyProtection="0"/>
    <xf numFmtId="0" fontId="15" fillId="22" borderId="0" applyNumberFormat="0" applyBorder="0" applyAlignment="0" applyProtection="0"/>
    <xf numFmtId="0" fontId="2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0" fillId="0" borderId="46" applyNumberFormat="0" applyFill="0" applyAlignment="0" applyProtection="0"/>
    <xf numFmtId="0" fontId="32" fillId="0" borderId="47" applyNumberFormat="0" applyFill="0" applyAlignment="0" applyProtection="0"/>
    <xf numFmtId="0" fontId="15" fillId="24" borderId="0" applyNumberFormat="0" applyBorder="0" applyAlignment="0" applyProtection="0"/>
    <xf numFmtId="0" fontId="28" fillId="0" borderId="48" applyNumberFormat="0" applyFill="0" applyAlignment="0" applyProtection="0"/>
    <xf numFmtId="0" fontId="15" fillId="28" borderId="0" applyNumberFormat="0" applyBorder="0" applyAlignment="0" applyProtection="0"/>
    <xf numFmtId="0" fontId="22" fillId="16" borderId="42" applyNumberFormat="0" applyAlignment="0" applyProtection="0"/>
    <xf numFmtId="0" fontId="31" fillId="16" borderId="43" applyNumberFormat="0" applyAlignment="0" applyProtection="0"/>
    <xf numFmtId="0" fontId="21" fillId="15" borderId="41" applyNumberFormat="0" applyAlignment="0" applyProtection="0"/>
    <xf numFmtId="0" fontId="16" fillId="21" borderId="0" applyNumberFormat="0" applyBorder="0" applyAlignment="0" applyProtection="0"/>
    <xf numFmtId="0" fontId="15" fillId="6" borderId="0" applyNumberFormat="0" applyBorder="0" applyAlignment="0" applyProtection="0"/>
    <xf numFmtId="0" fontId="29" fillId="0" borderId="45" applyNumberFormat="0" applyFill="0" applyAlignment="0" applyProtection="0"/>
    <xf numFmtId="0" fontId="20" fillId="0" borderId="40" applyNumberFormat="0" applyFill="0" applyAlignment="0" applyProtection="0"/>
    <xf numFmtId="0" fontId="33" fillId="29" borderId="0" applyNumberFormat="0" applyBorder="0" applyAlignment="0" applyProtection="0"/>
    <xf numFmtId="0" fontId="26" fillId="20" borderId="0" applyNumberFormat="0" applyBorder="0" applyAlignment="0" applyProtection="0"/>
    <xf numFmtId="0" fontId="16" fillId="23" borderId="0" applyNumberFormat="0" applyBorder="0" applyAlignment="0" applyProtection="0"/>
    <xf numFmtId="0" fontId="15" fillId="19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30" borderId="0" applyNumberFormat="0" applyBorder="0" applyAlignment="0" applyProtection="0"/>
    <xf numFmtId="0" fontId="16" fillId="27" borderId="0" applyNumberFormat="0" applyBorder="0" applyAlignment="0" applyProtection="0"/>
    <xf numFmtId="0" fontId="15" fillId="5" borderId="0" applyNumberFormat="0" applyBorder="0" applyAlignment="0" applyProtection="0"/>
    <xf numFmtId="0" fontId="15" fillId="12" borderId="0" applyNumberFormat="0" applyBorder="0" applyAlignment="0" applyProtection="0"/>
    <xf numFmtId="0" fontId="16" fillId="32" borderId="0" applyNumberFormat="0" applyBorder="0" applyAlignment="0" applyProtection="0"/>
    <xf numFmtId="0" fontId="16" fillId="10" borderId="0" applyNumberFormat="0" applyBorder="0" applyAlignment="0" applyProtection="0"/>
    <xf numFmtId="0" fontId="15" fillId="4" borderId="0" applyNumberFormat="0" applyBorder="0" applyAlignment="0" applyProtection="0"/>
    <xf numFmtId="0" fontId="16" fillId="26" borderId="0" applyNumberFormat="0" applyBorder="0" applyAlignment="0" applyProtection="0"/>
    <xf numFmtId="0" fontId="15" fillId="31" borderId="0" applyNumberFormat="0" applyBorder="0" applyAlignment="0" applyProtection="0"/>
    <xf numFmtId="0" fontId="15" fillId="25" borderId="0" applyNumberFormat="0" applyBorder="0" applyAlignment="0" applyProtection="0"/>
    <xf numFmtId="0" fontId="16" fillId="33" borderId="0" applyNumberFormat="0" applyBorder="0" applyAlignment="0" applyProtection="0"/>
    <xf numFmtId="0" fontId="15" fillId="3" borderId="0" applyNumberFormat="0" applyBorder="0" applyAlignment="0" applyProtection="0"/>
  </cellStyleXfs>
  <cellXfs count="192">
    <xf numFmtId="1" fontId="0" fillId="0" borderId="0" xfId="0" applyNumberFormat="1" applyFill="1"/>
    <xf numFmtId="176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6" fontId="1" fillId="0" borderId="0" xfId="4" applyFont="1" applyFill="1" applyBorder="1" applyAlignment="1">
      <alignment horizontal="right" vertical="center"/>
    </xf>
    <xf numFmtId="176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7" fontId="1" fillId="0" borderId="0" xfId="5" applyFont="1" applyFill="1" applyBorder="1" applyAlignment="1">
      <alignment horizontal="left" vertical="center"/>
    </xf>
    <xf numFmtId="177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7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7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1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79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79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79" fontId="7" fillId="0" borderId="32" xfId="0" applyNumberFormat="1" applyFont="1" applyBorder="1" applyAlignment="1">
      <alignment vertical="center" wrapText="1"/>
    </xf>
    <xf numFmtId="179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79" fontId="7" fillId="0" borderId="17" xfId="0" applyNumberFormat="1" applyFont="1" applyBorder="1" applyAlignment="1" applyProtection="1">
      <alignment vertical="center" wrapText="1"/>
    </xf>
    <xf numFmtId="179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79" fontId="7" fillId="0" borderId="7" xfId="0" applyNumberFormat="1" applyFont="1" applyBorder="1" applyAlignment="1">
      <alignment vertical="center" wrapText="1"/>
    </xf>
    <xf numFmtId="179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79" fontId="7" fillId="0" borderId="36" xfId="0" applyNumberFormat="1" applyFont="1" applyBorder="1" applyAlignment="1">
      <alignment vertical="center" wrapText="1"/>
    </xf>
    <xf numFmtId="179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6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79" fontId="10" fillId="0" borderId="23" xfId="0" applyNumberFormat="1" applyFont="1" applyBorder="1" applyAlignment="1"/>
    <xf numFmtId="179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248</v>
      </c>
    </row>
    <row r="2" ht="20.1" customHeight="1" spans="1:33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212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157</v>
      </c>
      <c r="G5" s="8" t="s">
        <v>249</v>
      </c>
      <c r="H5" s="8" t="s">
        <v>250</v>
      </c>
      <c r="I5" s="8" t="s">
        <v>251</v>
      </c>
      <c r="J5" s="8" t="s">
        <v>252</v>
      </c>
      <c r="K5" s="8" t="s">
        <v>253</v>
      </c>
      <c r="L5" s="8" t="s">
        <v>254</v>
      </c>
      <c r="M5" s="8" t="s">
        <v>255</v>
      </c>
      <c r="N5" s="8" t="s">
        <v>256</v>
      </c>
      <c r="O5" s="8" t="s">
        <v>257</v>
      </c>
      <c r="P5" s="8" t="s">
        <v>258</v>
      </c>
      <c r="Q5" s="8" t="s">
        <v>259</v>
      </c>
      <c r="R5" s="8" t="s">
        <v>260</v>
      </c>
      <c r="S5" s="8" t="s">
        <v>261</v>
      </c>
      <c r="T5" s="8" t="s">
        <v>262</v>
      </c>
      <c r="U5" s="8" t="s">
        <v>263</v>
      </c>
      <c r="V5" s="8" t="s">
        <v>264</v>
      </c>
      <c r="W5" s="8" t="s">
        <v>265</v>
      </c>
      <c r="X5" s="8" t="s">
        <v>266</v>
      </c>
      <c r="Y5" s="8" t="s">
        <v>267</v>
      </c>
      <c r="Z5" s="8" t="s">
        <v>268</v>
      </c>
      <c r="AA5" s="8" t="s">
        <v>269</v>
      </c>
      <c r="AB5" s="8" t="s">
        <v>270</v>
      </c>
      <c r="AC5" s="8" t="s">
        <v>271</v>
      </c>
      <c r="AD5" s="8" t="s">
        <v>272</v>
      </c>
      <c r="AE5" s="8" t="s">
        <v>273</v>
      </c>
      <c r="AF5" s="8" t="s">
        <v>274</v>
      </c>
      <c r="AG5" s="8" t="s">
        <v>275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276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850298</v>
      </c>
      <c r="G7" s="42">
        <v>74190</v>
      </c>
      <c r="H7" s="42">
        <v>30000</v>
      </c>
      <c r="I7" s="42">
        <v>2000</v>
      </c>
      <c r="J7" s="42">
        <v>5000</v>
      </c>
      <c r="K7" s="42">
        <v>20000</v>
      </c>
      <c r="L7" s="42">
        <v>30000</v>
      </c>
      <c r="M7" s="42">
        <v>15000</v>
      </c>
      <c r="N7" s="42">
        <v>0</v>
      </c>
      <c r="O7" s="42">
        <v>0</v>
      </c>
      <c r="P7" s="42">
        <v>39000</v>
      </c>
      <c r="Q7" s="42">
        <v>0</v>
      </c>
      <c r="R7" s="42">
        <v>149000</v>
      </c>
      <c r="S7" s="42">
        <v>0</v>
      </c>
      <c r="T7" s="42">
        <v>0</v>
      </c>
      <c r="U7" s="42">
        <v>50000</v>
      </c>
      <c r="V7" s="42">
        <v>8000</v>
      </c>
      <c r="W7" s="42">
        <v>0</v>
      </c>
      <c r="X7" s="42">
        <v>0</v>
      </c>
      <c r="Y7" s="42">
        <v>0</v>
      </c>
      <c r="Z7" s="42">
        <v>97450</v>
      </c>
      <c r="AA7" s="42">
        <v>0</v>
      </c>
      <c r="AB7" s="42">
        <v>95523</v>
      </c>
      <c r="AC7" s="42">
        <v>143285</v>
      </c>
      <c r="AD7" s="42">
        <v>0</v>
      </c>
      <c r="AE7" s="42">
        <v>4000</v>
      </c>
      <c r="AF7" s="42">
        <v>0</v>
      </c>
      <c r="AG7" s="42">
        <v>87850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850298</v>
      </c>
      <c r="G8" s="42">
        <v>74190</v>
      </c>
      <c r="H8" s="42">
        <v>30000</v>
      </c>
      <c r="I8" s="42">
        <v>2000</v>
      </c>
      <c r="J8" s="42">
        <v>5000</v>
      </c>
      <c r="K8" s="42">
        <v>20000</v>
      </c>
      <c r="L8" s="42">
        <v>30000</v>
      </c>
      <c r="M8" s="42">
        <v>15000</v>
      </c>
      <c r="N8" s="42">
        <v>0</v>
      </c>
      <c r="O8" s="42">
        <v>0</v>
      </c>
      <c r="P8" s="42">
        <v>39000</v>
      </c>
      <c r="Q8" s="42">
        <v>0</v>
      </c>
      <c r="R8" s="42">
        <v>149000</v>
      </c>
      <c r="S8" s="42">
        <v>0</v>
      </c>
      <c r="T8" s="42">
        <v>0</v>
      </c>
      <c r="U8" s="42">
        <v>50000</v>
      </c>
      <c r="V8" s="42">
        <v>8000</v>
      </c>
      <c r="W8" s="42">
        <v>0</v>
      </c>
      <c r="X8" s="42">
        <v>0</v>
      </c>
      <c r="Y8" s="42">
        <v>0</v>
      </c>
      <c r="Z8" s="42">
        <v>97450</v>
      </c>
      <c r="AA8" s="42">
        <v>0</v>
      </c>
      <c r="AB8" s="42">
        <v>95523</v>
      </c>
      <c r="AC8" s="42">
        <v>143285</v>
      </c>
      <c r="AD8" s="42">
        <v>0</v>
      </c>
      <c r="AE8" s="42">
        <v>4000</v>
      </c>
      <c r="AF8" s="42">
        <v>0</v>
      </c>
      <c r="AG8" s="42">
        <v>87850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850298</v>
      </c>
      <c r="G9" s="42">
        <v>74190</v>
      </c>
      <c r="H9" s="42">
        <v>30000</v>
      </c>
      <c r="I9" s="42">
        <v>2000</v>
      </c>
      <c r="J9" s="42">
        <v>5000</v>
      </c>
      <c r="K9" s="42">
        <v>20000</v>
      </c>
      <c r="L9" s="42">
        <v>30000</v>
      </c>
      <c r="M9" s="42">
        <v>15000</v>
      </c>
      <c r="N9" s="42">
        <v>0</v>
      </c>
      <c r="O9" s="42">
        <v>0</v>
      </c>
      <c r="P9" s="42">
        <v>39000</v>
      </c>
      <c r="Q9" s="42">
        <v>0</v>
      </c>
      <c r="R9" s="42">
        <v>149000</v>
      </c>
      <c r="S9" s="42">
        <v>0</v>
      </c>
      <c r="T9" s="42">
        <v>0</v>
      </c>
      <c r="U9" s="42">
        <v>50000</v>
      </c>
      <c r="V9" s="42">
        <v>8000</v>
      </c>
      <c r="W9" s="42">
        <v>0</v>
      </c>
      <c r="X9" s="42">
        <v>0</v>
      </c>
      <c r="Y9" s="42">
        <v>0</v>
      </c>
      <c r="Z9" s="42">
        <v>97450</v>
      </c>
      <c r="AA9" s="42">
        <v>0</v>
      </c>
      <c r="AB9" s="42">
        <v>95523</v>
      </c>
      <c r="AC9" s="42">
        <v>143285</v>
      </c>
      <c r="AD9" s="42">
        <v>0</v>
      </c>
      <c r="AE9" s="42">
        <v>4000</v>
      </c>
      <c r="AF9" s="42">
        <v>0</v>
      </c>
      <c r="AG9" s="42">
        <v>87850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277</v>
      </c>
    </row>
    <row r="2" ht="20.1" customHeight="1" spans="1:37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214</v>
      </c>
      <c r="H4" s="52"/>
      <c r="I4" s="52"/>
      <c r="J4" s="52"/>
      <c r="K4" s="52"/>
      <c r="L4" s="52" t="s">
        <v>278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279</v>
      </c>
      <c r="Z4" s="52"/>
      <c r="AA4" s="52"/>
      <c r="AB4" s="52" t="s">
        <v>218</v>
      </c>
      <c r="AC4" s="52"/>
      <c r="AD4" s="52"/>
      <c r="AE4" s="52"/>
      <c r="AF4" s="52"/>
      <c r="AG4" s="54"/>
      <c r="AH4" s="52" t="s">
        <v>219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280</v>
      </c>
      <c r="I5" s="8" t="s">
        <v>281</v>
      </c>
      <c r="J5" s="8" t="s">
        <v>282</v>
      </c>
      <c r="K5" s="8" t="s">
        <v>283</v>
      </c>
      <c r="L5" s="8" t="s">
        <v>157</v>
      </c>
      <c r="M5" s="8" t="s">
        <v>284</v>
      </c>
      <c r="N5" s="8" t="s">
        <v>285</v>
      </c>
      <c r="O5" s="8" t="s">
        <v>286</v>
      </c>
      <c r="P5" s="8" t="s">
        <v>287</v>
      </c>
      <c r="Q5" s="8" t="s">
        <v>288</v>
      </c>
      <c r="R5" s="8" t="s">
        <v>289</v>
      </c>
      <c r="S5" s="8" t="s">
        <v>290</v>
      </c>
      <c r="T5" s="8" t="s">
        <v>291</v>
      </c>
      <c r="U5" s="8" t="s">
        <v>292</v>
      </c>
      <c r="V5" s="8" t="s">
        <v>293</v>
      </c>
      <c r="W5" s="8" t="s">
        <v>294</v>
      </c>
      <c r="X5" s="8" t="s">
        <v>295</v>
      </c>
      <c r="Y5" s="8" t="s">
        <v>157</v>
      </c>
      <c r="Z5" s="8" t="s">
        <v>296</v>
      </c>
      <c r="AA5" s="8" t="s">
        <v>297</v>
      </c>
      <c r="AB5" s="8" t="s">
        <v>157</v>
      </c>
      <c r="AC5" s="8" t="s">
        <v>296</v>
      </c>
      <c r="AD5" s="8" t="s">
        <v>298</v>
      </c>
      <c r="AE5" s="8" t="s">
        <v>299</v>
      </c>
      <c r="AF5" s="8" t="s">
        <v>300</v>
      </c>
      <c r="AG5" s="55" t="s">
        <v>297</v>
      </c>
      <c r="AH5" s="8" t="s">
        <v>157</v>
      </c>
      <c r="AI5" s="8" t="s">
        <v>219</v>
      </c>
      <c r="AJ5" s="56" t="s">
        <v>301</v>
      </c>
      <c r="AK5" s="8" t="s">
        <v>302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303</v>
      </c>
    </row>
    <row r="2" ht="20.1" customHeight="1" spans="1:28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304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220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284</v>
      </c>
      <c r="I5" s="8" t="s">
        <v>285</v>
      </c>
      <c r="J5" s="8" t="s">
        <v>286</v>
      </c>
      <c r="K5" s="8" t="s">
        <v>287</v>
      </c>
      <c r="L5" s="8" t="s">
        <v>288</v>
      </c>
      <c r="M5" s="8" t="s">
        <v>289</v>
      </c>
      <c r="N5" s="8" t="s">
        <v>290</v>
      </c>
      <c r="O5" s="8" t="s">
        <v>305</v>
      </c>
      <c r="P5" s="8" t="s">
        <v>306</v>
      </c>
      <c r="Q5" s="8" t="s">
        <v>307</v>
      </c>
      <c r="R5" s="8" t="s">
        <v>308</v>
      </c>
      <c r="S5" s="8" t="s">
        <v>291</v>
      </c>
      <c r="T5" s="8" t="s">
        <v>292</v>
      </c>
      <c r="U5" s="8" t="s">
        <v>309</v>
      </c>
      <c r="V5" s="8" t="s">
        <v>294</v>
      </c>
      <c r="W5" s="8" t="s">
        <v>304</v>
      </c>
      <c r="X5" s="8" t="s">
        <v>157</v>
      </c>
      <c r="Y5" s="8" t="s">
        <v>310</v>
      </c>
      <c r="Z5" s="8" t="s">
        <v>311</v>
      </c>
      <c r="AA5" s="8" t="s">
        <v>312</v>
      </c>
      <c r="AB5" s="8" t="s">
        <v>220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160000</v>
      </c>
      <c r="G7" s="42">
        <v>160000</v>
      </c>
      <c r="H7" s="42">
        <v>0</v>
      </c>
      <c r="I7" s="42">
        <v>60000</v>
      </c>
      <c r="J7" s="42">
        <v>0</v>
      </c>
      <c r="K7" s="42">
        <v>0</v>
      </c>
      <c r="L7" s="42">
        <v>100000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160000</v>
      </c>
      <c r="G8" s="42">
        <v>160000</v>
      </c>
      <c r="H8" s="42">
        <v>0</v>
      </c>
      <c r="I8" s="42">
        <v>60000</v>
      </c>
      <c r="J8" s="42">
        <v>0</v>
      </c>
      <c r="K8" s="42">
        <v>0</v>
      </c>
      <c r="L8" s="42">
        <v>100000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160000</v>
      </c>
      <c r="G9" s="42">
        <v>160000</v>
      </c>
      <c r="H9" s="42">
        <v>0</v>
      </c>
      <c r="I9" s="42">
        <v>60000</v>
      </c>
      <c r="J9" s="42">
        <v>0</v>
      </c>
      <c r="K9" s="42">
        <v>0</v>
      </c>
      <c r="L9" s="42">
        <v>100000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313</v>
      </c>
    </row>
    <row r="2" ht="20.1" customHeight="1" spans="1:6">
      <c r="A2" s="34" t="s">
        <v>314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315</v>
      </c>
      <c r="F4" s="7" t="s">
        <v>316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791490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791490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791490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317</v>
      </c>
      <c r="F9" s="42">
        <v>650590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318</v>
      </c>
      <c r="F10" s="42">
        <v>134900</v>
      </c>
    </row>
    <row r="11" ht="20.1" customHeight="1" spans="1:6">
      <c r="A11" s="10" t="s">
        <v>88</v>
      </c>
      <c r="B11" s="10" t="s">
        <v>89</v>
      </c>
      <c r="C11" s="10" t="s">
        <v>90</v>
      </c>
      <c r="D11" s="10" t="s">
        <v>91</v>
      </c>
      <c r="E11" s="10" t="s">
        <v>319</v>
      </c>
      <c r="F11" s="42">
        <v>6000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209</v>
      </c>
    </row>
    <row r="2" ht="20.1" customHeight="1" spans="1:8">
      <c r="A2" s="34" t="s">
        <v>320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108</v>
      </c>
      <c r="H4" s="7" t="s">
        <v>109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321</v>
      </c>
    </row>
    <row r="2" ht="20.1" customHeight="1" spans="1:8">
      <c r="A2" s="34" t="s">
        <v>322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108</v>
      </c>
      <c r="H4" s="7" t="s">
        <v>109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323</v>
      </c>
    </row>
    <row r="2" ht="28.5" spans="1:6">
      <c r="A2" s="13" t="s">
        <v>324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325</v>
      </c>
      <c r="B4" s="17" t="s">
        <v>326</v>
      </c>
      <c r="C4" s="18" t="s">
        <v>327</v>
      </c>
      <c r="D4" s="19"/>
      <c r="E4" s="19"/>
      <c r="F4" s="20"/>
    </row>
    <row r="5" ht="21" customHeight="1" spans="1:6">
      <c r="A5" s="16"/>
      <c r="B5" s="17"/>
      <c r="C5" s="21" t="s">
        <v>157</v>
      </c>
      <c r="D5" s="22" t="s">
        <v>113</v>
      </c>
      <c r="E5" s="23" t="s">
        <v>69</v>
      </c>
      <c r="F5" s="23" t="s">
        <v>115</v>
      </c>
    </row>
    <row r="6" ht="21" customHeight="1" spans="1:6">
      <c r="A6" s="24" t="s">
        <v>67</v>
      </c>
      <c r="B6" s="25">
        <f>SUM(B7,B8,B9)</f>
        <v>8000</v>
      </c>
      <c r="C6" s="25">
        <f>SUM(D6,E6,F6)</f>
        <v>8000</v>
      </c>
      <c r="D6" s="26">
        <f>SUM(D7,D8,D9)</f>
        <v>8000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328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329</v>
      </c>
      <c r="B8" s="28">
        <v>8000</v>
      </c>
      <c r="C8" s="25">
        <f>SUM(D8,E8,F8)</f>
        <v>8000</v>
      </c>
      <c r="D8" s="28">
        <v>8000</v>
      </c>
      <c r="E8" s="28">
        <v>0</v>
      </c>
      <c r="F8" s="28">
        <v>0</v>
      </c>
    </row>
    <row r="9" ht="21" customHeight="1" spans="1:6">
      <c r="A9" s="27" t="s">
        <v>330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331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332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9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333</v>
      </c>
    </row>
    <row r="2" ht="27" spans="1:7">
      <c r="A2" s="5" t="s">
        <v>334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335</v>
      </c>
      <c r="B4" s="7" t="s">
        <v>336</v>
      </c>
      <c r="C4" s="7" t="s">
        <v>337</v>
      </c>
      <c r="D4" s="7" t="s">
        <v>338</v>
      </c>
      <c r="E4" s="7" t="s">
        <v>339</v>
      </c>
      <c r="F4" s="7" t="s">
        <v>340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12</v>
      </c>
      <c r="G6" s="11">
        <v>60000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12</v>
      </c>
      <c r="G7" s="11">
        <v>60000</v>
      </c>
    </row>
    <row r="8" ht="18" customHeight="1" spans="1:7">
      <c r="A8" s="9" t="s">
        <v>17</v>
      </c>
      <c r="B8" s="9" t="s">
        <v>341</v>
      </c>
      <c r="C8" s="9" t="s">
        <v>17</v>
      </c>
      <c r="D8" s="10"/>
      <c r="E8" s="10" t="s">
        <v>17</v>
      </c>
      <c r="F8" s="11">
        <v>12</v>
      </c>
      <c r="G8" s="11">
        <v>60000</v>
      </c>
    </row>
    <row r="9" ht="18" customHeight="1" spans="1:7">
      <c r="A9" s="9" t="s">
        <v>91</v>
      </c>
      <c r="B9" s="9" t="s">
        <v>342</v>
      </c>
      <c r="C9" s="9" t="s">
        <v>343</v>
      </c>
      <c r="D9" s="10"/>
      <c r="E9" s="10" t="s">
        <v>344</v>
      </c>
      <c r="F9" s="11">
        <v>12</v>
      </c>
      <c r="G9" s="11">
        <v>60000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2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9427057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6738494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1741278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286570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660715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9427057</v>
      </c>
      <c r="C36" s="131" t="s">
        <v>50</v>
      </c>
      <c r="D36" s="120">
        <f>SUM(D6:D35)</f>
        <v>9427057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9427057</v>
      </c>
      <c r="C41" s="131" t="s">
        <v>57</v>
      </c>
      <c r="D41" s="120">
        <f>SUM(D36,D37,D39)</f>
        <v>9427057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4" si="0">SUM(G7,V7)</f>
        <v>9427057</v>
      </c>
      <c r="G7" s="175">
        <f t="shared" ref="G7:G14" si="1">SUM(H7,P7:U7)</f>
        <v>9427057</v>
      </c>
      <c r="H7" s="175">
        <f t="shared" ref="H7:H14" si="2">SUM(I7:O7)</f>
        <v>9427057</v>
      </c>
      <c r="I7" s="175">
        <v>9427057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9427057</v>
      </c>
      <c r="G8" s="175">
        <f t="shared" si="1"/>
        <v>9427057</v>
      </c>
      <c r="H8" s="175">
        <f t="shared" si="2"/>
        <v>9427057</v>
      </c>
      <c r="I8" s="175">
        <v>9427057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6738494</v>
      </c>
      <c r="G9" s="175">
        <f t="shared" si="1"/>
        <v>6738494</v>
      </c>
      <c r="H9" s="175">
        <f t="shared" si="2"/>
        <v>6738494</v>
      </c>
      <c r="I9" s="175">
        <v>6738494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93</v>
      </c>
      <c r="B10" s="85" t="s">
        <v>94</v>
      </c>
      <c r="C10" s="85" t="s">
        <v>94</v>
      </c>
      <c r="D10" s="85" t="s">
        <v>91</v>
      </c>
      <c r="E10" s="85" t="s">
        <v>95</v>
      </c>
      <c r="F10" s="42">
        <f t="shared" si="0"/>
        <v>764185</v>
      </c>
      <c r="G10" s="175">
        <f t="shared" si="1"/>
        <v>764185</v>
      </c>
      <c r="H10" s="175">
        <f t="shared" si="2"/>
        <v>764185</v>
      </c>
      <c r="I10" s="175">
        <v>764185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93</v>
      </c>
      <c r="B11" s="85" t="s">
        <v>94</v>
      </c>
      <c r="C11" s="85" t="s">
        <v>96</v>
      </c>
      <c r="D11" s="85" t="s">
        <v>91</v>
      </c>
      <c r="E11" s="85" t="s">
        <v>97</v>
      </c>
      <c r="F11" s="42">
        <f t="shared" si="0"/>
        <v>382093</v>
      </c>
      <c r="G11" s="175">
        <f t="shared" si="1"/>
        <v>382093</v>
      </c>
      <c r="H11" s="175">
        <f t="shared" si="2"/>
        <v>382093</v>
      </c>
      <c r="I11" s="175">
        <v>382093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93</v>
      </c>
      <c r="B12" s="85" t="s">
        <v>94</v>
      </c>
      <c r="C12" s="85" t="s">
        <v>98</v>
      </c>
      <c r="D12" s="85" t="s">
        <v>91</v>
      </c>
      <c r="E12" s="85" t="s">
        <v>99</v>
      </c>
      <c r="F12" s="42">
        <f t="shared" si="0"/>
        <v>595000</v>
      </c>
      <c r="G12" s="175">
        <f t="shared" si="1"/>
        <v>595000</v>
      </c>
      <c r="H12" s="175">
        <f t="shared" si="2"/>
        <v>595000</v>
      </c>
      <c r="I12" s="175">
        <v>595000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100</v>
      </c>
      <c r="B13" s="85" t="s">
        <v>101</v>
      </c>
      <c r="C13" s="85" t="s">
        <v>89</v>
      </c>
      <c r="D13" s="85" t="s">
        <v>91</v>
      </c>
      <c r="E13" s="85" t="s">
        <v>102</v>
      </c>
      <c r="F13" s="42">
        <f t="shared" si="0"/>
        <v>286570</v>
      </c>
      <c r="G13" s="175">
        <f t="shared" si="1"/>
        <v>286570</v>
      </c>
      <c r="H13" s="175">
        <f t="shared" si="2"/>
        <v>286570</v>
      </c>
      <c r="I13" s="175">
        <v>286570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103</v>
      </c>
      <c r="B14" s="85" t="s">
        <v>89</v>
      </c>
      <c r="C14" s="85" t="s">
        <v>104</v>
      </c>
      <c r="D14" s="85" t="s">
        <v>91</v>
      </c>
      <c r="E14" s="85" t="s">
        <v>105</v>
      </c>
      <c r="F14" s="42">
        <f t="shared" si="0"/>
        <v>660715</v>
      </c>
      <c r="G14" s="175">
        <f t="shared" si="1"/>
        <v>660715</v>
      </c>
      <c r="H14" s="175">
        <f t="shared" si="2"/>
        <v>660715</v>
      </c>
      <c r="I14" s="175">
        <v>660715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106</v>
      </c>
    </row>
    <row r="2" ht="20.1" customHeight="1" spans="1:8">
      <c r="A2" s="34" t="s">
        <v>107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108</v>
      </c>
      <c r="H4" s="156" t="s">
        <v>109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110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3" si="0">SUM(G6:H6)</f>
        <v>9427057</v>
      </c>
      <c r="G6" s="163">
        <v>8635567</v>
      </c>
      <c r="H6" s="163">
        <v>791490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9427057</v>
      </c>
      <c r="G7" s="163">
        <v>8635567</v>
      </c>
      <c r="H7" s="163">
        <v>791490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6738494</v>
      </c>
      <c r="G8" s="163">
        <v>5947004</v>
      </c>
      <c r="H8" s="163">
        <v>791490</v>
      </c>
    </row>
    <row r="9" ht="20.1" customHeight="1" spans="1:8">
      <c r="A9" s="161" t="s">
        <v>93</v>
      </c>
      <c r="B9" s="161" t="s">
        <v>94</v>
      </c>
      <c r="C9" s="161" t="s">
        <v>94</v>
      </c>
      <c r="D9" s="161" t="s">
        <v>91</v>
      </c>
      <c r="E9" s="161" t="s">
        <v>95</v>
      </c>
      <c r="F9" s="162">
        <f t="shared" si="0"/>
        <v>764185</v>
      </c>
      <c r="G9" s="163">
        <v>764185</v>
      </c>
      <c r="H9" s="163">
        <v>0</v>
      </c>
    </row>
    <row r="10" ht="20.1" customHeight="1" spans="1:8">
      <c r="A10" s="161" t="s">
        <v>93</v>
      </c>
      <c r="B10" s="161" t="s">
        <v>94</v>
      </c>
      <c r="C10" s="161" t="s">
        <v>96</v>
      </c>
      <c r="D10" s="161" t="s">
        <v>91</v>
      </c>
      <c r="E10" s="161" t="s">
        <v>97</v>
      </c>
      <c r="F10" s="162">
        <f t="shared" si="0"/>
        <v>382093</v>
      </c>
      <c r="G10" s="163">
        <v>382093</v>
      </c>
      <c r="H10" s="163">
        <v>0</v>
      </c>
    </row>
    <row r="11" ht="20.1" customHeight="1" spans="1:8">
      <c r="A11" s="161" t="s">
        <v>93</v>
      </c>
      <c r="B11" s="161" t="s">
        <v>94</v>
      </c>
      <c r="C11" s="161" t="s">
        <v>98</v>
      </c>
      <c r="D11" s="161" t="s">
        <v>91</v>
      </c>
      <c r="E11" s="161" t="s">
        <v>99</v>
      </c>
      <c r="F11" s="162">
        <f t="shared" si="0"/>
        <v>595000</v>
      </c>
      <c r="G11" s="163">
        <v>595000</v>
      </c>
      <c r="H11" s="163">
        <v>0</v>
      </c>
    </row>
    <row r="12" ht="20.1" customHeight="1" spans="1:8">
      <c r="A12" s="161" t="s">
        <v>100</v>
      </c>
      <c r="B12" s="161" t="s">
        <v>101</v>
      </c>
      <c r="C12" s="161" t="s">
        <v>89</v>
      </c>
      <c r="D12" s="161" t="s">
        <v>91</v>
      </c>
      <c r="E12" s="161" t="s">
        <v>102</v>
      </c>
      <c r="F12" s="162">
        <f t="shared" si="0"/>
        <v>286570</v>
      </c>
      <c r="G12" s="163">
        <v>286570</v>
      </c>
      <c r="H12" s="163">
        <v>0</v>
      </c>
    </row>
    <row r="13" ht="20.1" customHeight="1" spans="1:8">
      <c r="A13" s="161" t="s">
        <v>103</v>
      </c>
      <c r="B13" s="161" t="s">
        <v>89</v>
      </c>
      <c r="C13" s="161" t="s">
        <v>104</v>
      </c>
      <c r="D13" s="161" t="s">
        <v>91</v>
      </c>
      <c r="E13" s="161" t="s">
        <v>105</v>
      </c>
      <c r="F13" s="162">
        <f t="shared" si="0"/>
        <v>660715</v>
      </c>
      <c r="G13" s="163">
        <v>660715</v>
      </c>
      <c r="H13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111</v>
      </c>
    </row>
    <row r="2" ht="20.25" customHeight="1" spans="1:8">
      <c r="A2" s="34" t="s">
        <v>112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113</v>
      </c>
      <c r="F5" s="114" t="s">
        <v>114</v>
      </c>
      <c r="G5" s="113" t="s">
        <v>115</v>
      </c>
      <c r="H5" s="115" t="s">
        <v>116</v>
      </c>
    </row>
    <row r="6" ht="20.25" customHeight="1" spans="1:8">
      <c r="A6" s="116" t="s">
        <v>117</v>
      </c>
      <c r="B6" s="117">
        <f>SUM(B7:B9)</f>
        <v>9427057</v>
      </c>
      <c r="C6" s="118" t="s">
        <v>118</v>
      </c>
      <c r="D6" s="119">
        <f>SUM(E6,F6,G6,H6)</f>
        <v>9427057</v>
      </c>
      <c r="E6" s="119">
        <f t="shared" ref="E6:H6" si="0">SUM(E7:E36)</f>
        <v>9427057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119</v>
      </c>
      <c r="B7" s="119">
        <v>9427057</v>
      </c>
      <c r="C7" s="118" t="s">
        <v>120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121</v>
      </c>
      <c r="B8" s="122">
        <v>0</v>
      </c>
      <c r="C8" s="118" t="s">
        <v>122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123</v>
      </c>
      <c r="B9" s="123">
        <v>0</v>
      </c>
      <c r="C9" s="118" t="s">
        <v>124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125</v>
      </c>
      <c r="B10" s="124">
        <f>SUM(B11:B14)</f>
        <v>0</v>
      </c>
      <c r="C10" s="118" t="s">
        <v>126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119</v>
      </c>
      <c r="B11" s="122">
        <v>0</v>
      </c>
      <c r="C11" s="118" t="s">
        <v>127</v>
      </c>
      <c r="D11" s="120">
        <f t="shared" si="1"/>
        <v>6738494</v>
      </c>
      <c r="E11" s="122">
        <v>6738494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121</v>
      </c>
      <c r="B12" s="122">
        <v>0</v>
      </c>
      <c r="C12" s="118" t="s">
        <v>128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123</v>
      </c>
      <c r="B13" s="122">
        <v>0</v>
      </c>
      <c r="C13" s="118" t="s">
        <v>129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130</v>
      </c>
      <c r="B14" s="123"/>
      <c r="C14" s="118" t="s">
        <v>131</v>
      </c>
      <c r="D14" s="120">
        <f t="shared" si="1"/>
        <v>1741278</v>
      </c>
      <c r="E14" s="122">
        <v>1741278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132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133</v>
      </c>
      <c r="D16" s="120">
        <f t="shared" si="1"/>
        <v>286570</v>
      </c>
      <c r="E16" s="122">
        <v>286570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134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135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136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137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138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139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140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141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142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143</v>
      </c>
      <c r="D26" s="120">
        <f t="shared" si="1"/>
        <v>660715</v>
      </c>
      <c r="E26" s="122">
        <v>660715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144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145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146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147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148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149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150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151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152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153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154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9427057</v>
      </c>
      <c r="C39" s="131" t="s">
        <v>57</v>
      </c>
      <c r="D39" s="120">
        <f>SUM(E39:H39)</f>
        <v>9427057</v>
      </c>
      <c r="E39" s="143">
        <f>SUM(E7:E37)</f>
        <v>9427057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7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155</v>
      </c>
    </row>
    <row r="2" s="104" customFormat="1" ht="28.5" customHeight="1" spans="1:13">
      <c r="A2" s="34" t="s">
        <v>156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113</v>
      </c>
      <c r="F4" s="8"/>
      <c r="G4" s="8"/>
      <c r="H4" s="8" t="s">
        <v>69</v>
      </c>
      <c r="I4" s="8"/>
      <c r="J4" s="8"/>
      <c r="K4" s="8" t="s">
        <v>115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157</v>
      </c>
      <c r="F5" s="56" t="s">
        <v>108</v>
      </c>
      <c r="G5" s="56" t="s">
        <v>109</v>
      </c>
      <c r="H5" s="56" t="s">
        <v>157</v>
      </c>
      <c r="I5" s="56" t="s">
        <v>108</v>
      </c>
      <c r="J5" s="56" t="s">
        <v>109</v>
      </c>
      <c r="K5" s="56" t="s">
        <v>157</v>
      </c>
      <c r="L5" s="56" t="s">
        <v>108</v>
      </c>
      <c r="M5" s="56" t="s">
        <v>109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7" si="0">SUM(E7,H7,K7)</f>
        <v>9427057</v>
      </c>
      <c r="E7" s="42">
        <f t="shared" ref="E7:E17" si="1">SUM(F7,G7)</f>
        <v>9427057</v>
      </c>
      <c r="F7" s="42">
        <v>8635567</v>
      </c>
      <c r="G7" s="42">
        <v>791490</v>
      </c>
      <c r="H7" s="42">
        <f t="shared" ref="H7:H17" si="2">SUM(I7,J7)</f>
        <v>0</v>
      </c>
      <c r="I7" s="42">
        <v>0</v>
      </c>
      <c r="J7" s="42">
        <v>0</v>
      </c>
      <c r="K7" s="42">
        <f t="shared" ref="K7:K17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9427057</v>
      </c>
      <c r="E8" s="42">
        <f t="shared" si="1"/>
        <v>9427057</v>
      </c>
      <c r="F8" s="42">
        <v>8635567</v>
      </c>
      <c r="G8" s="42">
        <v>791490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158</v>
      </c>
      <c r="B9" s="10" t="s">
        <v>17</v>
      </c>
      <c r="C9" s="10" t="s">
        <v>159</v>
      </c>
      <c r="D9" s="42">
        <f t="shared" si="0"/>
        <v>8585448</v>
      </c>
      <c r="E9" s="42">
        <f t="shared" si="1"/>
        <v>8585448</v>
      </c>
      <c r="F9" s="42">
        <v>7973958</v>
      </c>
      <c r="G9" s="42">
        <v>611490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160</v>
      </c>
      <c r="B10" s="10" t="s">
        <v>104</v>
      </c>
      <c r="C10" s="10" t="s">
        <v>161</v>
      </c>
      <c r="D10" s="42">
        <f t="shared" si="0"/>
        <v>7735150</v>
      </c>
      <c r="E10" s="42">
        <f t="shared" si="1"/>
        <v>7735150</v>
      </c>
      <c r="F10" s="42">
        <v>7735150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160</v>
      </c>
      <c r="B11" s="10" t="s">
        <v>89</v>
      </c>
      <c r="C11" s="10" t="s">
        <v>162</v>
      </c>
      <c r="D11" s="42">
        <f t="shared" si="0"/>
        <v>850298</v>
      </c>
      <c r="E11" s="42">
        <f t="shared" si="1"/>
        <v>850298</v>
      </c>
      <c r="F11" s="42">
        <v>238808</v>
      </c>
      <c r="G11" s="42">
        <v>611490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163</v>
      </c>
      <c r="B12" s="10" t="s">
        <v>17</v>
      </c>
      <c r="C12" s="10" t="s">
        <v>164</v>
      </c>
      <c r="D12" s="42">
        <f t="shared" si="0"/>
        <v>160000</v>
      </c>
      <c r="E12" s="42">
        <f t="shared" si="1"/>
        <v>160000</v>
      </c>
      <c r="F12" s="42">
        <v>0</v>
      </c>
      <c r="G12" s="42">
        <v>160000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165</v>
      </c>
      <c r="B13" s="10" t="s">
        <v>104</v>
      </c>
      <c r="C13" s="10" t="s">
        <v>166</v>
      </c>
      <c r="D13" s="42">
        <f t="shared" si="0"/>
        <v>160000</v>
      </c>
      <c r="E13" s="42">
        <f t="shared" si="1"/>
        <v>160000</v>
      </c>
      <c r="F13" s="42">
        <v>0</v>
      </c>
      <c r="G13" s="42">
        <v>160000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167</v>
      </c>
      <c r="B14" s="10" t="s">
        <v>17</v>
      </c>
      <c r="C14" s="10" t="s">
        <v>168</v>
      </c>
      <c r="D14" s="42">
        <f t="shared" si="0"/>
        <v>681609</v>
      </c>
      <c r="E14" s="42">
        <f t="shared" si="1"/>
        <v>681609</v>
      </c>
      <c r="F14" s="42">
        <v>661609</v>
      </c>
      <c r="G14" s="42">
        <v>20000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169</v>
      </c>
      <c r="B15" s="10" t="s">
        <v>104</v>
      </c>
      <c r="C15" s="10" t="s">
        <v>170</v>
      </c>
      <c r="D15" s="42">
        <f t="shared" si="0"/>
        <v>14016</v>
      </c>
      <c r="E15" s="42">
        <f t="shared" si="1"/>
        <v>14016</v>
      </c>
      <c r="F15" s="42">
        <v>14016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169</v>
      </c>
      <c r="B16" s="10" t="s">
        <v>89</v>
      </c>
      <c r="C16" s="10" t="s">
        <v>171</v>
      </c>
      <c r="D16" s="42">
        <f t="shared" si="0"/>
        <v>20000</v>
      </c>
      <c r="E16" s="42">
        <f t="shared" si="1"/>
        <v>20000</v>
      </c>
      <c r="F16" s="42">
        <v>0</v>
      </c>
      <c r="G16" s="42">
        <v>20000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  <row r="17" ht="20.1" customHeight="1" spans="1:13">
      <c r="A17" s="10" t="s">
        <v>169</v>
      </c>
      <c r="B17" s="10" t="s">
        <v>94</v>
      </c>
      <c r="C17" s="10" t="s">
        <v>172</v>
      </c>
      <c r="D17" s="42">
        <f t="shared" si="0"/>
        <v>647593</v>
      </c>
      <c r="E17" s="42">
        <f t="shared" si="1"/>
        <v>647593</v>
      </c>
      <c r="F17" s="42">
        <v>647593</v>
      </c>
      <c r="G17" s="42">
        <v>0</v>
      </c>
      <c r="H17" s="42">
        <f t="shared" si="2"/>
        <v>0</v>
      </c>
      <c r="I17" s="42">
        <v>0</v>
      </c>
      <c r="J17" s="42">
        <v>0</v>
      </c>
      <c r="K17" s="42">
        <f t="shared" si="3"/>
        <v>0</v>
      </c>
      <c r="L17" s="42">
        <v>0</v>
      </c>
      <c r="M17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173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174</v>
      </c>
      <c r="B4" s="95"/>
      <c r="C4" s="96"/>
      <c r="D4" s="97" t="s">
        <v>108</v>
      </c>
      <c r="E4" s="98"/>
      <c r="F4" s="98"/>
    </row>
    <row r="5" ht="20.1" customHeight="1" spans="1:6">
      <c r="A5" s="39" t="s">
        <v>64</v>
      </c>
      <c r="B5" s="39"/>
      <c r="C5" s="8" t="s">
        <v>175</v>
      </c>
      <c r="D5" s="79" t="s">
        <v>67</v>
      </c>
      <c r="E5" s="99" t="s">
        <v>176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177</v>
      </c>
      <c r="F6" s="41" t="s">
        <v>178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8635567</v>
      </c>
      <c r="E7" s="103">
        <v>8396759</v>
      </c>
      <c r="F7" s="47">
        <v>238808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8635567</v>
      </c>
      <c r="E8" s="103">
        <v>8396759</v>
      </c>
      <c r="F8" s="47">
        <v>238808</v>
      </c>
    </row>
    <row r="9" ht="20.1" customHeight="1" spans="1:6">
      <c r="A9" s="10" t="s">
        <v>179</v>
      </c>
      <c r="B9" s="10" t="s">
        <v>17</v>
      </c>
      <c r="C9" s="10" t="s">
        <v>180</v>
      </c>
      <c r="D9" s="102">
        <v>7735150</v>
      </c>
      <c r="E9" s="103">
        <v>7735150</v>
      </c>
      <c r="F9" s="47">
        <v>0</v>
      </c>
    </row>
    <row r="10" ht="20.1" customHeight="1" spans="1:6">
      <c r="A10" s="10" t="s">
        <v>181</v>
      </c>
      <c r="B10" s="10" t="s">
        <v>104</v>
      </c>
      <c r="C10" s="10" t="s">
        <v>182</v>
      </c>
      <c r="D10" s="102">
        <v>2902356</v>
      </c>
      <c r="E10" s="103">
        <v>2902356</v>
      </c>
      <c r="F10" s="47">
        <v>0</v>
      </c>
    </row>
    <row r="11" ht="20.1" customHeight="1" spans="1:6">
      <c r="A11" s="10" t="s">
        <v>181</v>
      </c>
      <c r="B11" s="10" t="s">
        <v>89</v>
      </c>
      <c r="C11" s="10" t="s">
        <v>183</v>
      </c>
      <c r="D11" s="102">
        <v>215532</v>
      </c>
      <c r="E11" s="103">
        <v>215532</v>
      </c>
      <c r="F11" s="47">
        <v>0</v>
      </c>
    </row>
    <row r="12" ht="20.1" customHeight="1" spans="1:6">
      <c r="A12" s="10" t="s">
        <v>181</v>
      </c>
      <c r="B12" s="10" t="s">
        <v>184</v>
      </c>
      <c r="C12" s="10" t="s">
        <v>185</v>
      </c>
      <c r="D12" s="102">
        <v>1790271</v>
      </c>
      <c r="E12" s="103">
        <v>1790271</v>
      </c>
      <c r="F12" s="47">
        <v>0</v>
      </c>
    </row>
    <row r="13" ht="20.1" customHeight="1" spans="1:6">
      <c r="A13" s="10" t="s">
        <v>181</v>
      </c>
      <c r="B13" s="10" t="s">
        <v>186</v>
      </c>
      <c r="C13" s="10" t="s">
        <v>187</v>
      </c>
      <c r="D13" s="102">
        <v>764185</v>
      </c>
      <c r="E13" s="103">
        <v>764185</v>
      </c>
      <c r="F13" s="47">
        <v>0</v>
      </c>
    </row>
    <row r="14" ht="20.1" customHeight="1" spans="1:6">
      <c r="A14" s="10" t="s">
        <v>181</v>
      </c>
      <c r="B14" s="10" t="s">
        <v>188</v>
      </c>
      <c r="C14" s="10" t="s">
        <v>189</v>
      </c>
      <c r="D14" s="102">
        <v>382093</v>
      </c>
      <c r="E14" s="103">
        <v>382093</v>
      </c>
      <c r="F14" s="47">
        <v>0</v>
      </c>
    </row>
    <row r="15" ht="20.1" customHeight="1" spans="1:6">
      <c r="A15" s="10" t="s">
        <v>181</v>
      </c>
      <c r="B15" s="10" t="s">
        <v>190</v>
      </c>
      <c r="C15" s="10" t="s">
        <v>191</v>
      </c>
      <c r="D15" s="102">
        <v>286570</v>
      </c>
      <c r="E15" s="103">
        <v>286570</v>
      </c>
      <c r="F15" s="47">
        <v>0</v>
      </c>
    </row>
    <row r="16" ht="20.1" customHeight="1" spans="1:6">
      <c r="A16" s="10" t="s">
        <v>181</v>
      </c>
      <c r="B16" s="10" t="s">
        <v>192</v>
      </c>
      <c r="C16" s="10" t="s">
        <v>193</v>
      </c>
      <c r="D16" s="102">
        <v>61428</v>
      </c>
      <c r="E16" s="103">
        <v>61428</v>
      </c>
      <c r="F16" s="47">
        <v>0</v>
      </c>
    </row>
    <row r="17" ht="20.1" customHeight="1" spans="1:6">
      <c r="A17" s="10" t="s">
        <v>181</v>
      </c>
      <c r="B17" s="10" t="s">
        <v>194</v>
      </c>
      <c r="C17" s="10" t="s">
        <v>195</v>
      </c>
      <c r="D17" s="102">
        <v>660715</v>
      </c>
      <c r="E17" s="103">
        <v>660715</v>
      </c>
      <c r="F17" s="47">
        <v>0</v>
      </c>
    </row>
    <row r="18" ht="20.1" customHeight="1" spans="1:6">
      <c r="A18" s="10" t="s">
        <v>181</v>
      </c>
      <c r="B18" s="10" t="s">
        <v>98</v>
      </c>
      <c r="C18" s="10" t="s">
        <v>196</v>
      </c>
      <c r="D18" s="102">
        <v>672000</v>
      </c>
      <c r="E18" s="103">
        <v>672000</v>
      </c>
      <c r="F18" s="47">
        <v>0</v>
      </c>
    </row>
    <row r="19" ht="20.1" customHeight="1" spans="1:6">
      <c r="A19" s="10" t="s">
        <v>197</v>
      </c>
      <c r="B19" s="10" t="s">
        <v>17</v>
      </c>
      <c r="C19" s="10" t="s">
        <v>198</v>
      </c>
      <c r="D19" s="102">
        <v>238808</v>
      </c>
      <c r="E19" s="103">
        <v>0</v>
      </c>
      <c r="F19" s="47">
        <v>238808</v>
      </c>
    </row>
    <row r="20" ht="20.1" customHeight="1" spans="1:6">
      <c r="A20" s="10" t="s">
        <v>199</v>
      </c>
      <c r="B20" s="10" t="s">
        <v>200</v>
      </c>
      <c r="C20" s="10" t="s">
        <v>201</v>
      </c>
      <c r="D20" s="102">
        <v>95523</v>
      </c>
      <c r="E20" s="103">
        <v>0</v>
      </c>
      <c r="F20" s="47">
        <v>95523</v>
      </c>
    </row>
    <row r="21" ht="20.1" customHeight="1" spans="1:6">
      <c r="A21" s="10" t="s">
        <v>199</v>
      </c>
      <c r="B21" s="10" t="s">
        <v>202</v>
      </c>
      <c r="C21" s="10" t="s">
        <v>203</v>
      </c>
      <c r="D21" s="102">
        <v>143285</v>
      </c>
      <c r="E21" s="103">
        <v>0</v>
      </c>
      <c r="F21" s="47">
        <v>143285</v>
      </c>
    </row>
    <row r="22" ht="20.1" customHeight="1" spans="1:6">
      <c r="A22" s="10" t="s">
        <v>204</v>
      </c>
      <c r="B22" s="10" t="s">
        <v>17</v>
      </c>
      <c r="C22" s="10" t="s">
        <v>205</v>
      </c>
      <c r="D22" s="102">
        <v>661609</v>
      </c>
      <c r="E22" s="103">
        <v>661609</v>
      </c>
      <c r="F22" s="47">
        <v>0</v>
      </c>
    </row>
    <row r="23" ht="20.1" customHeight="1" spans="1:6">
      <c r="A23" s="10" t="s">
        <v>206</v>
      </c>
      <c r="B23" s="10" t="s">
        <v>89</v>
      </c>
      <c r="C23" s="10" t="s">
        <v>207</v>
      </c>
      <c r="D23" s="102">
        <v>647593</v>
      </c>
      <c r="E23" s="103">
        <v>647593</v>
      </c>
      <c r="F23" s="47">
        <v>0</v>
      </c>
    </row>
    <row r="24" ht="20.1" customHeight="1" spans="1:6">
      <c r="A24" s="10" t="s">
        <v>206</v>
      </c>
      <c r="B24" s="10" t="s">
        <v>94</v>
      </c>
      <c r="C24" s="10" t="s">
        <v>208</v>
      </c>
      <c r="D24" s="102">
        <v>14016</v>
      </c>
      <c r="E24" s="103">
        <v>14016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209</v>
      </c>
    </row>
    <row r="2" ht="20.1" customHeight="1" spans="1:16">
      <c r="A2" s="67" t="s">
        <v>210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211</v>
      </c>
      <c r="H4" s="75" t="s">
        <v>212</v>
      </c>
      <c r="I4" s="75" t="s">
        <v>213</v>
      </c>
      <c r="J4" s="75" t="s">
        <v>214</v>
      </c>
      <c r="K4" s="75" t="s">
        <v>215</v>
      </c>
      <c r="L4" s="75" t="s">
        <v>216</v>
      </c>
      <c r="M4" s="75" t="s">
        <v>217</v>
      </c>
      <c r="N4" s="75" t="s">
        <v>218</v>
      </c>
      <c r="O4" s="75" t="s">
        <v>219</v>
      </c>
      <c r="P4" s="75" t="s">
        <v>220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9427057</v>
      </c>
      <c r="G7" s="89">
        <v>7735150</v>
      </c>
      <c r="H7" s="89">
        <v>850298</v>
      </c>
      <c r="I7" s="89">
        <v>681609</v>
      </c>
      <c r="J7" s="89">
        <v>0</v>
      </c>
      <c r="K7" s="89">
        <v>0</v>
      </c>
      <c r="L7" s="89">
        <v>160000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9427057</v>
      </c>
      <c r="G8" s="89">
        <v>7735150</v>
      </c>
      <c r="H8" s="89">
        <v>850298</v>
      </c>
      <c r="I8" s="89">
        <v>681609</v>
      </c>
      <c r="J8" s="89">
        <v>0</v>
      </c>
      <c r="K8" s="89">
        <v>0</v>
      </c>
      <c r="L8" s="89">
        <v>160000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6738494</v>
      </c>
      <c r="G9" s="89">
        <v>5641587</v>
      </c>
      <c r="H9" s="89">
        <v>850298</v>
      </c>
      <c r="I9" s="89">
        <v>86609</v>
      </c>
      <c r="J9" s="89">
        <v>0</v>
      </c>
      <c r="K9" s="89">
        <v>0</v>
      </c>
      <c r="L9" s="89">
        <v>160000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93</v>
      </c>
      <c r="B10" s="85" t="s">
        <v>94</v>
      </c>
      <c r="C10" s="86" t="s">
        <v>94</v>
      </c>
      <c r="D10" s="87" t="s">
        <v>91</v>
      </c>
      <c r="E10" s="88" t="s">
        <v>95</v>
      </c>
      <c r="F10" s="89">
        <f t="shared" si="0"/>
        <v>764185</v>
      </c>
      <c r="G10" s="89">
        <v>764185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93</v>
      </c>
      <c r="B11" s="85" t="s">
        <v>94</v>
      </c>
      <c r="C11" s="86" t="s">
        <v>96</v>
      </c>
      <c r="D11" s="87" t="s">
        <v>91</v>
      </c>
      <c r="E11" s="88" t="s">
        <v>97</v>
      </c>
      <c r="F11" s="89">
        <f t="shared" si="0"/>
        <v>382093</v>
      </c>
      <c r="G11" s="89">
        <v>382093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93</v>
      </c>
      <c r="B12" s="85" t="s">
        <v>94</v>
      </c>
      <c r="C12" s="86" t="s">
        <v>98</v>
      </c>
      <c r="D12" s="87" t="s">
        <v>91</v>
      </c>
      <c r="E12" s="88" t="s">
        <v>99</v>
      </c>
      <c r="F12" s="89">
        <f t="shared" si="0"/>
        <v>595000</v>
      </c>
      <c r="G12" s="89">
        <v>0</v>
      </c>
      <c r="H12" s="89">
        <v>0</v>
      </c>
      <c r="I12" s="89">
        <v>595000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100</v>
      </c>
      <c r="B13" s="85" t="s">
        <v>101</v>
      </c>
      <c r="C13" s="86" t="s">
        <v>89</v>
      </c>
      <c r="D13" s="87" t="s">
        <v>91</v>
      </c>
      <c r="E13" s="88" t="s">
        <v>102</v>
      </c>
      <c r="F13" s="89">
        <f t="shared" si="0"/>
        <v>286570</v>
      </c>
      <c r="G13" s="89">
        <v>286570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103</v>
      </c>
      <c r="B14" s="85" t="s">
        <v>89</v>
      </c>
      <c r="C14" s="86" t="s">
        <v>104</v>
      </c>
      <c r="D14" s="87" t="s">
        <v>91</v>
      </c>
      <c r="E14" s="88" t="s">
        <v>105</v>
      </c>
      <c r="F14" s="89">
        <f t="shared" si="0"/>
        <v>660715</v>
      </c>
      <c r="G14" s="89">
        <v>660715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221</v>
      </c>
    </row>
    <row r="2" ht="20.1" customHeight="1" spans="1:33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211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223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224</v>
      </c>
      <c r="I5" s="8" t="s">
        <v>225</v>
      </c>
      <c r="J5" s="8" t="s">
        <v>226</v>
      </c>
      <c r="K5" s="8" t="s">
        <v>227</v>
      </c>
      <c r="L5" s="8" t="s">
        <v>228</v>
      </c>
      <c r="M5" s="8" t="s">
        <v>229</v>
      </c>
      <c r="N5" s="8" t="s">
        <v>230</v>
      </c>
      <c r="O5" s="8" t="s">
        <v>231</v>
      </c>
      <c r="P5" s="8" t="s">
        <v>232</v>
      </c>
      <c r="Q5" s="55" t="s">
        <v>233</v>
      </c>
      <c r="R5" s="8" t="s">
        <v>234</v>
      </c>
      <c r="S5" s="8" t="s">
        <v>235</v>
      </c>
      <c r="T5" s="8" t="s">
        <v>236</v>
      </c>
      <c r="U5" s="62" t="s">
        <v>157</v>
      </c>
      <c r="V5" s="8" t="s">
        <v>237</v>
      </c>
      <c r="W5" s="8" t="s">
        <v>238</v>
      </c>
      <c r="X5" s="8" t="s">
        <v>239</v>
      </c>
      <c r="Y5" s="8" t="s">
        <v>240</v>
      </c>
      <c r="Z5" s="8" t="s">
        <v>241</v>
      </c>
      <c r="AA5" s="8" t="s">
        <v>242</v>
      </c>
      <c r="AB5" s="8" t="s">
        <v>235</v>
      </c>
      <c r="AC5" s="8" t="s">
        <v>243</v>
      </c>
      <c r="AD5" s="8" t="s">
        <v>244</v>
      </c>
      <c r="AE5" s="55" t="s">
        <v>245</v>
      </c>
      <c r="AF5" s="8" t="s">
        <v>246</v>
      </c>
      <c r="AG5" s="62" t="s">
        <v>247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8416759</v>
      </c>
      <c r="G7" s="42">
        <v>7735150</v>
      </c>
      <c r="H7" s="42">
        <v>2902356</v>
      </c>
      <c r="I7" s="42">
        <v>215532</v>
      </c>
      <c r="J7" s="42">
        <v>0</v>
      </c>
      <c r="K7" s="42">
        <v>0</v>
      </c>
      <c r="L7" s="42">
        <v>1790271</v>
      </c>
      <c r="M7" s="42">
        <v>764185</v>
      </c>
      <c r="N7" s="42">
        <v>382093</v>
      </c>
      <c r="O7" s="42">
        <v>286570</v>
      </c>
      <c r="P7" s="42">
        <v>0</v>
      </c>
      <c r="Q7" s="42">
        <v>61428</v>
      </c>
      <c r="R7" s="63">
        <v>660715</v>
      </c>
      <c r="S7" s="42">
        <v>0</v>
      </c>
      <c r="T7" s="64">
        <v>672000</v>
      </c>
      <c r="U7" s="42">
        <v>681609</v>
      </c>
      <c r="V7" s="42">
        <v>0</v>
      </c>
      <c r="W7" s="42">
        <v>647593</v>
      </c>
      <c r="X7" s="42">
        <v>0</v>
      </c>
      <c r="Y7" s="42">
        <v>0</v>
      </c>
      <c r="Z7" s="42">
        <v>14016</v>
      </c>
      <c r="AA7" s="42">
        <v>0</v>
      </c>
      <c r="AB7" s="42">
        <v>0</v>
      </c>
      <c r="AC7" s="42">
        <v>20000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8416759</v>
      </c>
      <c r="G8" s="42">
        <v>7735150</v>
      </c>
      <c r="H8" s="42">
        <v>2902356</v>
      </c>
      <c r="I8" s="42">
        <v>215532</v>
      </c>
      <c r="J8" s="42">
        <v>0</v>
      </c>
      <c r="K8" s="42">
        <v>0</v>
      </c>
      <c r="L8" s="42">
        <v>1790271</v>
      </c>
      <c r="M8" s="42">
        <v>764185</v>
      </c>
      <c r="N8" s="42">
        <v>382093</v>
      </c>
      <c r="O8" s="42">
        <v>286570</v>
      </c>
      <c r="P8" s="42">
        <v>0</v>
      </c>
      <c r="Q8" s="42">
        <v>61428</v>
      </c>
      <c r="R8" s="63">
        <v>660715</v>
      </c>
      <c r="S8" s="42">
        <v>0</v>
      </c>
      <c r="T8" s="64">
        <v>672000</v>
      </c>
      <c r="U8" s="42">
        <v>681609</v>
      </c>
      <c r="V8" s="42">
        <v>0</v>
      </c>
      <c r="W8" s="42">
        <v>647593</v>
      </c>
      <c r="X8" s="42">
        <v>0</v>
      </c>
      <c r="Y8" s="42">
        <v>0</v>
      </c>
      <c r="Z8" s="42">
        <v>14016</v>
      </c>
      <c r="AA8" s="42">
        <v>0</v>
      </c>
      <c r="AB8" s="42">
        <v>0</v>
      </c>
      <c r="AC8" s="42">
        <v>20000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5728196</v>
      </c>
      <c r="G9" s="42">
        <v>5641587</v>
      </c>
      <c r="H9" s="42">
        <v>2902356</v>
      </c>
      <c r="I9" s="42">
        <v>215532</v>
      </c>
      <c r="J9" s="42">
        <v>0</v>
      </c>
      <c r="K9" s="42">
        <v>0</v>
      </c>
      <c r="L9" s="42">
        <v>1790271</v>
      </c>
      <c r="M9" s="42">
        <v>0</v>
      </c>
      <c r="N9" s="42">
        <v>0</v>
      </c>
      <c r="O9" s="42">
        <v>0</v>
      </c>
      <c r="P9" s="42">
        <v>0</v>
      </c>
      <c r="Q9" s="42">
        <v>61428</v>
      </c>
      <c r="R9" s="63">
        <v>0</v>
      </c>
      <c r="S9" s="42">
        <v>0</v>
      </c>
      <c r="T9" s="64">
        <v>672000</v>
      </c>
      <c r="U9" s="42">
        <v>86609</v>
      </c>
      <c r="V9" s="42">
        <v>0</v>
      </c>
      <c r="W9" s="42">
        <v>52593</v>
      </c>
      <c r="X9" s="42">
        <v>0</v>
      </c>
      <c r="Y9" s="42">
        <v>0</v>
      </c>
      <c r="Z9" s="42">
        <v>14016</v>
      </c>
      <c r="AA9" s="42">
        <v>0</v>
      </c>
      <c r="AB9" s="42">
        <v>0</v>
      </c>
      <c r="AC9" s="42">
        <v>20000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764185</v>
      </c>
      <c r="G10" s="42">
        <v>764185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764185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382093</v>
      </c>
      <c r="G11" s="42">
        <v>382093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382093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595000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595000</v>
      </c>
      <c r="V12" s="42">
        <v>0</v>
      </c>
      <c r="W12" s="42">
        <v>595000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286570</v>
      </c>
      <c r="G13" s="42">
        <v>286570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286570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660715</v>
      </c>
      <c r="G14" s="42">
        <v>660715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660715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A207F4A854C6484DA57D1D00B23D4CA2</vt:lpwstr>
  </property>
</Properties>
</file>