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<sst xmlns="http://schemas.openxmlformats.org/spreadsheetml/2006/main" count="1063" uniqueCount="347">
  <si>
    <t>辉山镇小学</t>
  </si>
  <si>
    <t>2021年单位预算</t>
  </si>
  <si>
    <t>表1</t>
  </si>
  <si>
    <t>部门收支总表</t>
  </si>
  <si>
    <t>单位名称：辉山镇小学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</si>
  <si>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</si>
  <si>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</si>
  <si>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</si>
  <si>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</si>
  <si>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</si>
  <si>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</si>
  <si>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</si>
  <si>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</si>
  <si>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</si>
  <si>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</si>
  <si>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</si>
  <si>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</si>
  <si>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</si>
  <si>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</si>
  <si>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</si>
  <si>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</si>
  <si>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</si>
  <si>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</si>
  <si>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</si>
  <si>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</si>
  <si>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</si>
  <si>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</si>
  <si>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</si>
  <si>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</si>
  <si>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</si>
  <si>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</si>
  <si>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</si>
  <si>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</si>
  <si>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</si>
  <si>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</si>
  <si>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</si>
  <si>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</si>
  <si>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</si>
  <si>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</si>
  <si>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</si>
  <si>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</si>
  <si>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</si>
  <si>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</si>
  <si>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</si>
  <si>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</si>
  <si>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</si>
  <si>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</si>
  <si>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</si>
  <si>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</si>
  <si>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</si>
  <si>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</si>
  <si>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</si>
  <si>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</si>
  <si>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</si>
  <si>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</si>
  <si>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</si>
  <si>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</si>
  <si>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</si>
  <si>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</si>
  <si>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</si>
  <si>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</si>
  <si>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</si>
  <si>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</si>
  <si>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</si>
  <si>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</si>
  <si>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</si>
  <si>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</si>
  <si>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</si>
  <si>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</si>
  <si>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</si>
  <si>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</si>
  <si>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</si>
  <si>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</si>
  <si>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</si>
  <si>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</si>
  <si>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</si>
  <si>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</si>
  <si>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</si>
  <si>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</si>
  <si>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</si>
  <si>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</si>
  <si>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</si>
  <si>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</si>
  <si>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</si>
  <si>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</si>
  <si>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</si>
  <si>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</si>
  <si>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</si>
  <si>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</si>
  <si>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</si>
  <si>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</si>
  <si>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</si>
  <si>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</si>
  <si>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</si>
  <si>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</si>
  <si>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</si>
  <si>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</si>
  <si>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</si>
  <si>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</si>
  <si>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</si>
  <si>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</si>
  <si>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</si>
  <si>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</si>
  <si>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</si>
  <si>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</si>
  <si>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</si>
  <si>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</si>
  <si>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</si>
  <si>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</si>
  <si>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</si>
  <si>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</si>
  <si>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</si>
  <si>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</si>
  <si>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</si>
  <si>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</si>
  <si>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</si>
  <si>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</si>
  <si>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</si>
  <si>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</si>
  <si>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</si>
  <si>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</si>
  <si>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</si>
  <si>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</si>
  <si>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</si>
  <si>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</si>
  <si>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</si>
  <si>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</si>
  <si>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</si>
  <si>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</si>
  <si>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</si>
  <si>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</si>
  <si>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</si>
  <si>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</si>
  <si>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</si>
  <si>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</si>
  <si>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</si>
  <si>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</si>
  <si>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</si>
  <si>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</si>
  <si>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</si>
  <si>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</si>
  <si>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</si>
  <si>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</si>
  <si>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</si>
  <si>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</si>
  <si>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</si>
  <si>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</si>
  <si>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</si>
  <si>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</si>
  <si>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</si>
  <si>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</si>
  <si>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</si>
  <si>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</si>
  <si>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</si>
  <si>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</si>
  <si>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</si>
  <si>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</si>
  <si>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</si>
  <si>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</si>
  <si>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</si>
  <si>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</si>
  <si>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</si>
  <si>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</si>
  <si>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</si>
  <si>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</si>
  <si>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</si>
  <si>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</si>
  <si>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</si>
  <si>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</si>
  <si>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</si>
  <si>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</si>
  <si>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</si>
  <si>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</si>
  <si>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</si>
  <si>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</si>
  <si>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</si>
  <si>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</si>
  <si>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</si>
  <si>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</si>
  <si>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</si>
  <si>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</si>
  <si>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</si>
  <si>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</si>
  <si>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</si>
  <si>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</si>
  <si>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</si>
  <si>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</si>
  <si>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</si>
  <si>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</si>
  <si>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</si>
  <si>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</si>
  <si>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</si>
  <si>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</si>
  <si>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</si>
  <si>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</si>
  <si>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</si>
  <si>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</si>
  <si>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</si>
  <si>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</si>
  <si>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</si>
  <si>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</si>
  <si>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</si>
  <si>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</si>
  <si>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</si>
  <si>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</si>
  <si>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</si>
  <si>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</si>
  <si>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</si>
  <si>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</si>
  <si>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</si>
  <si>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</si>
  <si>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</si>
  <si>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</si>
  <si>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</si>
  <si>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</si>
  <si>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</si>
  <si>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</si>
  <si>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</si>
  <si>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</si>
  <si>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</si>
  <si>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</si>
  <si>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</si>
  <si>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</si>
  <si>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</si>
  <si>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</si>
  <si>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</si>
  <si>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</si>
  <si>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</si>
  <si>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</si>
  <si>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</si>
  <si>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</si>
  <si>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</si>
  <si>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</si>
  <si>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</si>
  <si>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</si>
  <si>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</si>
  <si>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</si>
  <si>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</si>
  <si>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</si>
  <si>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</si>
  <si>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</si>
  <si>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</si>
  <si>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</si>
  <si>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</si>
  <si>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</si>
  <si>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</si>
  <si>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</si>
  <si>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</si>
  <si>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</si>
  <si>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</si>
  <si>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</si>
  <si>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</si>
  <si>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</si>
  <si>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</si>
  <si>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</si>
  <si>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</si>
  <si>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</si>
  <si>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</si>
  <si>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</si>
  <si>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</si>
  <si>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</si>
  <si>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</si>
  <si>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</si>
  <si>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</si>
  <si>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</si>
  <si>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</si>
  <si>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</si>
  <si>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</si>
  <si>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</si>
  <si>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</si>
  <si>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</si>
  <si>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</si>
  <si>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</si>
  <si>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</si>
  <si>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</si>
  <si>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</si>
  <si>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</si>
  <si>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</si>
  <si>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</si>
  <si>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</si>
  <si>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</si>
  <si>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</si>
  <si>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</si>
  <si>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</si>
  <si>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</si>
  <si>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</si>
  <si>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</si>
  <si>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</si>
  <si>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</si>
  <si>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</si>
  <si>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</si>
  <si>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</si>
  <si>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</si>
  <si>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</si>
  <si>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</si>
  <si>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</si>
  <si>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</si>
  <si>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</si>
  <si>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</si>
  <si>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</si>
  <si>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</si>
  <si>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</si>
  <si>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</si>
  <si>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</si>
  <si>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</si>
  <si>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</si>
  <si>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</si>
  <si>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</si>
  <si>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</si>
  <si>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</si>
  <si>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</si>
  <si>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</si>
  <si>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</si>
  <si>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</si>
  <si>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</si>
  <si>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</si>
  <si>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</si>
  <si>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</si>
  <si>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</si>
  <si>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</si>
  <si>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</si>
  <si>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</si>
  <si>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</si>
  <si>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</si>
  <si>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</si>
  <si>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</si>
  <si>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</si>
  <si>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</si>
  <si>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</si>
  <si>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</si>
  <si>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</si>
  <si>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</si>
  <si>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</si>
  <si>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</si>
  <si>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</si>
  <si>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</si>
  <si>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</si>
  <si>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</si>
  <si>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</si>
  <si>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</si>
  <si>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</si>
  <si>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</si>
  <si>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辉山镇小学</t>
  </si>
  <si>
    <t xml:space="preserve">    辉山镇小学</t>
  </si>
  <si>
    <t>2021</t>
  </si>
  <si>
    <t>触控一体机</t>
  </si>
  <si>
    <t>多功能一体机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</si>
</sst>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u/>
      <sz val="11"/>
      <color theme="10"/>
      <name val="Calibri"/>
      <charset val="0"/>
    </font>
    <font>
      <sz val="11"/>
      <color rgb="FF9C6500"/>
      <name val="Calibri"/>
      <charset val="0"/>
    </font>
    <font>
      <b/>
      <sz val="11"/>
      <color rgb="FF3F3F3F"/>
      <name val="Calibri"/>
      <charset val="0"/>
    </font>
    <font>
      <b/>
      <sz val="11"/>
      <color theme="3"/>
      <name val="Calibri"/>
      <charset val="0"/>
    </font>
    <font>
      <sz val="11"/>
      <color rgb="FF9C0006"/>
      <name val="Calibri"/>
      <charset val="0"/>
    </font>
    <font>
      <sz val="11"/>
      <color rgb="FF3F3F76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b/>
      <sz val="15"/>
      <color theme="3"/>
      <name val="Calibri"/>
      <charset val="0"/>
    </font>
    <font>
      <sz val="11"/>
      <color rgb="FF006100"/>
      <name val="Calibri"/>
      <charset val="0"/>
    </font>
    <font>
      <i/>
      <sz val="11"/>
      <color rgb="FF7F7F7F"/>
      <name val="Calibri"/>
      <charset val="0"/>
    </font>
    <font>
      <b/>
      <sz val="18"/>
      <color theme="3"/>
      <name val="Cambria"/>
      <charset val="0"/>
    </font>
    <font>
      <b/>
      <sz val="11"/>
      <color theme="1"/>
      <name val="Calibri"/>
      <charset val="0"/>
    </font>
    <font>
      <b/>
      <sz val="13"/>
      <color theme="3"/>
      <name val="Calibri"/>
      <charset val="0"/>
    </font>
    <font>
      <b/>
      <sz val="11"/>
      <color theme="0"/>
      <name val="Calibri"/>
      <charset val="0"/>
    </font>
    <font>
      <b/>
      <sz val="11"/>
      <color rgb="FFFA7D00"/>
      <name val="Calibri"/>
      <charset val="0"/>
    </font>
    <font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5" fillId="7" borderId="0" applyNumberFormat="0" applyBorder="0" applyAlignment="0" applyProtection="0"/>
    <xf numFmtId="0" fontId="22" fillId="12" borderId="42" applyNumberFormat="0" applyAlignment="0" applyProtection="0"/>
    <xf numFmtId="176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5" fillId="8" borderId="0" applyNumberFormat="0" applyBorder="0" applyAlignment="0" applyProtection="0"/>
    <xf numFmtId="0" fontId="21" fillId="11" borderId="0" applyNumberFormat="0" applyBorder="0" applyAlignment="0" applyProtection="0"/>
    <xf numFmtId="177" fontId="0" fillId="0" borderId="0" applyFont="0" applyFill="0" applyBorder="0" applyAlignment="0" applyProtection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0" fillId="13" borderId="43" applyNumberFormat="0" applyFont="0" applyAlignment="0" applyProtection="0"/>
    <xf numFmtId="0" fontId="16" fillId="15" borderId="0" applyNumberFormat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44" applyNumberFormat="0" applyFill="0" applyAlignment="0" applyProtection="0"/>
    <xf numFmtId="0" fontId="30" fillId="0" borderId="46" applyNumberFormat="0" applyFill="0" applyAlignment="0" applyProtection="0"/>
    <xf numFmtId="0" fontId="16" fillId="20" borderId="0" applyNumberFormat="0" applyBorder="0" applyAlignment="0" applyProtection="0"/>
    <xf numFmtId="0" fontId="20" fillId="0" borderId="41" applyNumberFormat="0" applyFill="0" applyAlignment="0" applyProtection="0"/>
    <xf numFmtId="0" fontId="16" fillId="21" borderId="0" applyNumberFormat="0" applyBorder="0" applyAlignment="0" applyProtection="0"/>
    <xf numFmtId="0" fontId="19" fillId="10" borderId="40" applyNumberFormat="0" applyAlignment="0" applyProtection="0"/>
    <xf numFmtId="0" fontId="32" fillId="10" borderId="42" applyNumberFormat="0" applyAlignment="0" applyProtection="0"/>
    <xf numFmtId="0" fontId="31" fillId="19" borderId="47" applyNumberFormat="0" applyAlignment="0" applyProtection="0"/>
    <xf numFmtId="0" fontId="15" fillId="24" borderId="0" applyNumberFormat="0" applyBorder="0" applyAlignment="0" applyProtection="0"/>
    <xf numFmtId="0" fontId="16" fillId="14" borderId="0" applyNumberFormat="0" applyBorder="0" applyAlignment="0" applyProtection="0"/>
    <xf numFmtId="0" fontId="33" fillId="0" borderId="48" applyNumberFormat="0" applyFill="0" applyAlignment="0" applyProtection="0"/>
    <xf numFmtId="0" fontId="29" fillId="0" borderId="45" applyNumberFormat="0" applyFill="0" applyAlignment="0" applyProtection="0"/>
    <xf numFmtId="0" fontId="26" fillId="17" borderId="0" applyNumberFormat="0" applyBorder="0" applyAlignment="0" applyProtection="0"/>
    <xf numFmtId="0" fontId="18" fillId="9" borderId="0" applyNumberFormat="0" applyBorder="0" applyAlignment="0" applyProtection="0"/>
    <xf numFmtId="0" fontId="15" fillId="26" borderId="0" applyNumberFormat="0" applyBorder="0" applyAlignment="0" applyProtection="0"/>
    <xf numFmtId="0" fontId="16" fillId="28" borderId="0" applyNumberFormat="0" applyBorder="0" applyAlignment="0" applyProtection="0"/>
    <xf numFmtId="0" fontId="15" fillId="30" borderId="0" applyNumberFormat="0" applyBorder="0" applyAlignment="0" applyProtection="0"/>
    <xf numFmtId="0" fontId="15" fillId="27" borderId="0" applyNumberFormat="0" applyBorder="0" applyAlignment="0" applyProtection="0"/>
    <xf numFmtId="0" fontId="15" fillId="18" borderId="0" applyNumberFormat="0" applyBorder="0" applyAlignment="0" applyProtection="0"/>
    <xf numFmtId="0" fontId="15" fillId="29" borderId="0" applyNumberFormat="0" applyBorder="0" applyAlignment="0" applyProtection="0"/>
    <xf numFmtId="0" fontId="16" fillId="16" borderId="0" applyNumberFormat="0" applyBorder="0" applyAlignment="0" applyProtection="0"/>
    <xf numFmtId="0" fontId="16" fillId="23" borderId="0" applyNumberFormat="0" applyBorder="0" applyAlignment="0" applyProtection="0"/>
    <xf numFmtId="0" fontId="15" fillId="5" borderId="0" applyNumberFormat="0" applyBorder="0" applyAlignment="0" applyProtection="0"/>
    <xf numFmtId="0" fontId="15" fillId="25" borderId="0" applyNumberFormat="0" applyBorder="0" applyAlignment="0" applyProtection="0"/>
    <xf numFmtId="0" fontId="16" fillId="32" borderId="0" applyNumberFormat="0" applyBorder="0" applyAlignment="0" applyProtection="0"/>
    <xf numFmtId="0" fontId="15" fillId="22" borderId="0" applyNumberFormat="0" applyBorder="0" applyAlignment="0" applyProtection="0"/>
    <xf numFmtId="0" fontId="16" fillId="4" borderId="0" applyNumberFormat="0" applyBorder="0" applyAlignment="0" applyProtection="0"/>
    <xf numFmtId="0" fontId="16" fillId="33" borderId="0" applyNumberFormat="0" applyBorder="0" applyAlignment="0" applyProtection="0"/>
    <xf numFmtId="0" fontId="15" fillId="3" borderId="0" applyNumberFormat="0" applyBorder="0" applyAlignment="0" applyProtection="0"/>
    <xf numFmtId="0" fontId="16" fillId="31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428845</v>
      </c>
      <c r="G7" s="42">
        <v>104080</v>
      </c>
      <c r="H7" s="42">
        <v>3000</v>
      </c>
      <c r="I7" s="42">
        <v>2000</v>
      </c>
      <c r="J7" s="42">
        <v>1000</v>
      </c>
      <c r="K7" s="42">
        <v>4000</v>
      </c>
      <c r="L7" s="42">
        <v>14000</v>
      </c>
      <c r="M7" s="42">
        <v>10000</v>
      </c>
      <c r="N7" s="42">
        <v>0</v>
      </c>
      <c r="O7" s="42">
        <v>0</v>
      </c>
      <c r="P7" s="42">
        <v>9000</v>
      </c>
      <c r="Q7" s="42">
        <v>0</v>
      </c>
      <c r="R7" s="42">
        <v>25000</v>
      </c>
      <c r="S7" s="42">
        <v>0</v>
      </c>
      <c r="T7" s="42">
        <v>0</v>
      </c>
      <c r="U7" s="42">
        <v>11000</v>
      </c>
      <c r="V7" s="42">
        <v>0</v>
      </c>
      <c r="W7" s="42">
        <v>0</v>
      </c>
      <c r="X7" s="42">
        <v>0</v>
      </c>
      <c r="Y7" s="42">
        <v>0</v>
      </c>
      <c r="Z7" s="42">
        <v>112700</v>
      </c>
      <c r="AA7" s="42">
        <v>0</v>
      </c>
      <c r="AB7" s="42">
        <v>32778</v>
      </c>
      <c r="AC7" s="42">
        <v>49167</v>
      </c>
      <c r="AD7" s="42">
        <v>0</v>
      </c>
      <c r="AE7" s="42">
        <v>0</v>
      </c>
      <c r="AF7" s="42">
        <v>0</v>
      </c>
      <c r="AG7" s="42">
        <v>51120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428845</v>
      </c>
      <c r="G8" s="42">
        <v>104080</v>
      </c>
      <c r="H8" s="42">
        <v>3000</v>
      </c>
      <c r="I8" s="42">
        <v>2000</v>
      </c>
      <c r="J8" s="42">
        <v>1000</v>
      </c>
      <c r="K8" s="42">
        <v>4000</v>
      </c>
      <c r="L8" s="42">
        <v>14000</v>
      </c>
      <c r="M8" s="42">
        <v>10000</v>
      </c>
      <c r="N8" s="42">
        <v>0</v>
      </c>
      <c r="O8" s="42">
        <v>0</v>
      </c>
      <c r="P8" s="42">
        <v>9000</v>
      </c>
      <c r="Q8" s="42">
        <v>0</v>
      </c>
      <c r="R8" s="42">
        <v>25000</v>
      </c>
      <c r="S8" s="42">
        <v>0</v>
      </c>
      <c r="T8" s="42">
        <v>0</v>
      </c>
      <c r="U8" s="42">
        <v>11000</v>
      </c>
      <c r="V8" s="42">
        <v>0</v>
      </c>
      <c r="W8" s="42">
        <v>0</v>
      </c>
      <c r="X8" s="42">
        <v>0</v>
      </c>
      <c r="Y8" s="42">
        <v>0</v>
      </c>
      <c r="Z8" s="42">
        <v>112700</v>
      </c>
      <c r="AA8" s="42">
        <v>0</v>
      </c>
      <c r="AB8" s="42">
        <v>32778</v>
      </c>
      <c r="AC8" s="42">
        <v>49167</v>
      </c>
      <c r="AD8" s="42">
        <v>0</v>
      </c>
      <c r="AE8" s="42">
        <v>0</v>
      </c>
      <c r="AF8" s="42">
        <v>0</v>
      </c>
      <c r="AG8" s="42">
        <v>51120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175920</v>
      </c>
      <c r="G9" s="42">
        <v>49500</v>
      </c>
      <c r="H9" s="42">
        <v>1000</v>
      </c>
      <c r="I9" s="42">
        <v>0</v>
      </c>
      <c r="J9" s="42">
        <v>0</v>
      </c>
      <c r="K9" s="42">
        <v>1000</v>
      </c>
      <c r="L9" s="42">
        <v>4000</v>
      </c>
      <c r="M9" s="42">
        <v>2000</v>
      </c>
      <c r="N9" s="42">
        <v>0</v>
      </c>
      <c r="O9" s="42">
        <v>0</v>
      </c>
      <c r="P9" s="42">
        <v>3000</v>
      </c>
      <c r="Q9" s="42">
        <v>0</v>
      </c>
      <c r="R9" s="42">
        <v>10000</v>
      </c>
      <c r="S9" s="42">
        <v>0</v>
      </c>
      <c r="T9" s="42">
        <v>0</v>
      </c>
      <c r="U9" s="42">
        <v>5000</v>
      </c>
      <c r="V9" s="42">
        <v>0</v>
      </c>
      <c r="W9" s="42">
        <v>0</v>
      </c>
      <c r="X9" s="42">
        <v>0</v>
      </c>
      <c r="Y9" s="42">
        <v>0</v>
      </c>
      <c r="Z9" s="42">
        <v>80000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20420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252925</v>
      </c>
      <c r="G10" s="42">
        <v>54580</v>
      </c>
      <c r="H10" s="42">
        <v>2000</v>
      </c>
      <c r="I10" s="42">
        <v>2000</v>
      </c>
      <c r="J10" s="42">
        <v>1000</v>
      </c>
      <c r="K10" s="42">
        <v>3000</v>
      </c>
      <c r="L10" s="42">
        <v>10000</v>
      </c>
      <c r="M10" s="42">
        <v>8000</v>
      </c>
      <c r="N10" s="42">
        <v>0</v>
      </c>
      <c r="O10" s="42">
        <v>0</v>
      </c>
      <c r="P10" s="42">
        <v>6000</v>
      </c>
      <c r="Q10" s="42">
        <v>0</v>
      </c>
      <c r="R10" s="42">
        <v>15000</v>
      </c>
      <c r="S10" s="42">
        <v>0</v>
      </c>
      <c r="T10" s="42">
        <v>0</v>
      </c>
      <c r="U10" s="42">
        <v>6000</v>
      </c>
      <c r="V10" s="42">
        <v>0</v>
      </c>
      <c r="W10" s="42">
        <v>0</v>
      </c>
      <c r="X10" s="42">
        <v>0</v>
      </c>
      <c r="Y10" s="42">
        <v>0</v>
      </c>
      <c r="Z10" s="42">
        <v>32700</v>
      </c>
      <c r="AA10" s="42">
        <v>0</v>
      </c>
      <c r="AB10" s="42">
        <v>32778</v>
      </c>
      <c r="AC10" s="42">
        <v>49167</v>
      </c>
      <c r="AD10" s="42">
        <v>0</v>
      </c>
      <c r="AE10" s="42">
        <v>0</v>
      </c>
      <c r="AF10" s="42">
        <v>0</v>
      </c>
      <c r="AG10" s="42">
        <v>30700</v>
      </c>
    </row>
    <row r="11" ht="20.1" customHeight="1" spans="1:33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45000</v>
      </c>
      <c r="G7" s="42">
        <v>45000</v>
      </c>
      <c r="H7" s="42">
        <v>0</v>
      </c>
      <c r="I7" s="42">
        <v>45000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45000</v>
      </c>
      <c r="G8" s="42">
        <v>45000</v>
      </c>
      <c r="H8" s="42">
        <v>0</v>
      </c>
      <c r="I8" s="42">
        <v>45000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20000</v>
      </c>
      <c r="G9" s="42">
        <v>20000</v>
      </c>
      <c r="H9" s="42">
        <v>0</v>
      </c>
      <c r="I9" s="42">
        <v>20000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25000</v>
      </c>
      <c r="G10" s="42">
        <v>25000</v>
      </c>
      <c r="H10" s="42">
        <v>0</v>
      </c>
      <c r="I10" s="42">
        <v>25000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391900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391900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195920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39500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156420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195980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318</v>
      </c>
      <c r="F12" s="42">
        <v>116580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319</v>
      </c>
      <c r="F13" s="42">
        <v>49400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320</v>
      </c>
      <c r="F14" s="42">
        <v>30000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324</v>
      </c>
    </row>
    <row r="2" ht="28.5" spans="1:6">
      <c r="A2" s="13" t="s">
        <v>325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326</v>
      </c>
      <c r="B4" s="17" t="s">
        <v>327</v>
      </c>
      <c r="C4" s="18" t="s">
        <v>328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329</v>
      </c>
      <c r="B7" s="28" t="s">
        <v>17</v>
      </c>
      <c r="C7" s="25">
        <f>SUM(D7:F7)</f>
        <v>0</v>
      </c>
      <c r="D7" s="28" t="s">
        <v>17</v>
      </c>
      <c r="E7" s="28" t="s">
        <v>17</v>
      </c>
      <c r="F7" s="28" t="s">
        <v>17</v>
      </c>
    </row>
    <row r="8" ht="21" customHeight="1" spans="1:6">
      <c r="A8" s="27" t="s">
        <v>330</v>
      </c>
      <c r="B8" s="28" t="s">
        <v>17</v>
      </c>
      <c r="C8" s="25">
        <f>SUM(D8,E8,F8)</f>
        <v>0</v>
      </c>
      <c r="D8" s="28" t="s">
        <v>17</v>
      </c>
      <c r="E8" s="28" t="s">
        <v>17</v>
      </c>
      <c r="F8" s="28" t="s">
        <v>17</v>
      </c>
    </row>
    <row r="9" ht="21" customHeight="1" spans="1:6">
      <c r="A9" s="27" t="s">
        <v>331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332</v>
      </c>
      <c r="B10" s="28" t="s">
        <v>17</v>
      </c>
      <c r="C10" s="25">
        <f>SUM(D10,E10,F10)</f>
        <v>0</v>
      </c>
      <c r="D10" s="28" t="s">
        <v>17</v>
      </c>
      <c r="E10" s="28" t="s">
        <v>17</v>
      </c>
      <c r="F10" s="28" t="s">
        <v>17</v>
      </c>
    </row>
    <row r="11" ht="21" customHeight="1" spans="1:6">
      <c r="A11" s="27" t="s">
        <v>333</v>
      </c>
      <c r="B11" s="28" t="s">
        <v>17</v>
      </c>
      <c r="C11" s="25">
        <f>SUM(D11,E11,F11)</f>
        <v>0</v>
      </c>
      <c r="D11" s="28" t="s">
        <v>17</v>
      </c>
      <c r="E11" s="28" t="s">
        <v>17</v>
      </c>
      <c r="F11" s="28" t="s">
        <v>17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334</v>
      </c>
    </row>
    <row r="2" ht="27" spans="1:7">
      <c r="A2" s="5" t="s">
        <v>335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336</v>
      </c>
      <c r="B4" s="7" t="s">
        <v>337</v>
      </c>
      <c r="C4" s="7" t="s">
        <v>338</v>
      </c>
      <c r="D4" s="7" t="s">
        <v>339</v>
      </c>
      <c r="E4" s="7" t="s">
        <v>340</v>
      </c>
      <c r="F4" s="7" t="s">
        <v>341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</v>
      </c>
      <c r="G6" s="11">
        <v>45000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</v>
      </c>
      <c r="G7" s="11">
        <v>45000</v>
      </c>
    </row>
    <row r="8" ht="18" customHeight="1" spans="1:7">
      <c r="A8" s="9" t="s">
        <v>17</v>
      </c>
      <c r="B8" s="9" t="s">
        <v>342</v>
      </c>
      <c r="C8" s="9" t="s">
        <v>17</v>
      </c>
      <c r="D8" s="10"/>
      <c r="E8" s="10" t="s">
        <v>17</v>
      </c>
      <c r="F8" s="11">
        <v>2</v>
      </c>
      <c r="G8" s="11">
        <v>45000</v>
      </c>
    </row>
    <row r="9" ht="18" customHeight="1" spans="1:7">
      <c r="A9" s="9" t="s">
        <v>91</v>
      </c>
      <c r="B9" s="9" t="s">
        <v>343</v>
      </c>
      <c r="C9" s="9" t="s">
        <v>344</v>
      </c>
      <c r="D9" s="10"/>
      <c r="E9" s="10" t="s">
        <v>345</v>
      </c>
      <c r="F9" s="11">
        <v>1</v>
      </c>
      <c r="G9" s="11">
        <v>20000</v>
      </c>
    </row>
    <row r="10" ht="18" customHeight="1" spans="1:7">
      <c r="A10" s="9" t="s">
        <v>91</v>
      </c>
      <c r="B10" s="9" t="s">
        <v>343</v>
      </c>
      <c r="C10" s="9" t="s">
        <v>344</v>
      </c>
      <c r="D10" s="10"/>
      <c r="E10" s="10" t="s">
        <v>346</v>
      </c>
      <c r="F10" s="11">
        <v>1</v>
      </c>
      <c r="G10" s="11">
        <v>25000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3633058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2642455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659336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98334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232933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3633058</v>
      </c>
      <c r="C36" s="131" t="s">
        <v>50</v>
      </c>
      <c r="D36" s="120">
        <f>SUM(D6:D35)</f>
        <v>3633058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3633058</v>
      </c>
      <c r="C41" s="131" t="s">
        <v>57</v>
      </c>
      <c r="D41" s="120">
        <f>SUM(D36,D37,D39)</f>
        <v>3633058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3633058</v>
      </c>
      <c r="G7" s="175">
        <f t="shared" ref="G7:G15" si="1">SUM(H7,P7:U7)</f>
        <v>3633058</v>
      </c>
      <c r="H7" s="175">
        <f t="shared" ref="H7:H15" si="2">SUM(I7:O7)</f>
        <v>3633058</v>
      </c>
      <c r="I7" s="175">
        <v>3476638</v>
      </c>
      <c r="J7" s="175"/>
      <c r="K7" s="175"/>
      <c r="L7" s="175"/>
      <c r="M7" s="175"/>
      <c r="N7" s="11"/>
      <c r="O7" s="175">
        <v>156420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3633058</v>
      </c>
      <c r="G8" s="175">
        <f t="shared" si="1"/>
        <v>3633058</v>
      </c>
      <c r="H8" s="175">
        <f t="shared" si="2"/>
        <v>3633058</v>
      </c>
      <c r="I8" s="175">
        <v>3476638</v>
      </c>
      <c r="J8" s="175"/>
      <c r="K8" s="175"/>
      <c r="L8" s="175"/>
      <c r="M8" s="175"/>
      <c r="N8" s="11"/>
      <c r="O8" s="175">
        <v>156420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195920</v>
      </c>
      <c r="G9" s="175">
        <f t="shared" si="1"/>
        <v>195920</v>
      </c>
      <c r="H9" s="175">
        <f t="shared" si="2"/>
        <v>195920</v>
      </c>
      <c r="I9" s="175">
        <v>39500</v>
      </c>
      <c r="J9" s="175"/>
      <c r="K9" s="175"/>
      <c r="L9" s="175"/>
      <c r="M9" s="175"/>
      <c r="N9" s="11"/>
      <c r="O9" s="175">
        <v>156420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2446535</v>
      </c>
      <c r="G10" s="175">
        <f t="shared" si="1"/>
        <v>2446535</v>
      </c>
      <c r="H10" s="175">
        <f t="shared" si="2"/>
        <v>2446535</v>
      </c>
      <c r="I10" s="175">
        <v>2446535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94</v>
      </c>
      <c r="B11" s="85" t="s">
        <v>95</v>
      </c>
      <c r="C11" s="85" t="s">
        <v>95</v>
      </c>
      <c r="D11" s="85" t="s">
        <v>91</v>
      </c>
      <c r="E11" s="85" t="s">
        <v>96</v>
      </c>
      <c r="F11" s="42">
        <f t="shared" si="0"/>
        <v>262224</v>
      </c>
      <c r="G11" s="175">
        <f t="shared" si="1"/>
        <v>262224</v>
      </c>
      <c r="H11" s="175">
        <f t="shared" si="2"/>
        <v>262224</v>
      </c>
      <c r="I11" s="175">
        <v>262224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94</v>
      </c>
      <c r="B12" s="85" t="s">
        <v>95</v>
      </c>
      <c r="C12" s="85" t="s">
        <v>97</v>
      </c>
      <c r="D12" s="85" t="s">
        <v>91</v>
      </c>
      <c r="E12" s="85" t="s">
        <v>98</v>
      </c>
      <c r="F12" s="42">
        <f t="shared" si="0"/>
        <v>131112</v>
      </c>
      <c r="G12" s="175">
        <f t="shared" si="1"/>
        <v>131112</v>
      </c>
      <c r="H12" s="175">
        <f t="shared" si="2"/>
        <v>131112</v>
      </c>
      <c r="I12" s="175">
        <v>131112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94</v>
      </c>
      <c r="B13" s="85" t="s">
        <v>95</v>
      </c>
      <c r="C13" s="85" t="s">
        <v>99</v>
      </c>
      <c r="D13" s="85" t="s">
        <v>91</v>
      </c>
      <c r="E13" s="85" t="s">
        <v>100</v>
      </c>
      <c r="F13" s="42">
        <f t="shared" si="0"/>
        <v>266000</v>
      </c>
      <c r="G13" s="175">
        <f t="shared" si="1"/>
        <v>266000</v>
      </c>
      <c r="H13" s="175">
        <f t="shared" si="2"/>
        <v>266000</v>
      </c>
      <c r="I13" s="175">
        <v>266000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101</v>
      </c>
      <c r="B14" s="85" t="s">
        <v>102</v>
      </c>
      <c r="C14" s="85" t="s">
        <v>89</v>
      </c>
      <c r="D14" s="85" t="s">
        <v>91</v>
      </c>
      <c r="E14" s="85" t="s">
        <v>103</v>
      </c>
      <c r="F14" s="42">
        <f t="shared" si="0"/>
        <v>98334</v>
      </c>
      <c r="G14" s="175">
        <f t="shared" si="1"/>
        <v>98334</v>
      </c>
      <c r="H14" s="175">
        <f t="shared" si="2"/>
        <v>98334</v>
      </c>
      <c r="I14" s="175">
        <v>98334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89</v>
      </c>
      <c r="C15" s="85" t="s">
        <v>90</v>
      </c>
      <c r="D15" s="85" t="s">
        <v>91</v>
      </c>
      <c r="E15" s="85" t="s">
        <v>105</v>
      </c>
      <c r="F15" s="42">
        <f t="shared" si="0"/>
        <v>232933</v>
      </c>
      <c r="G15" s="175">
        <f t="shared" si="1"/>
        <v>232933</v>
      </c>
      <c r="H15" s="175">
        <f t="shared" si="2"/>
        <v>232933</v>
      </c>
      <c r="I15" s="175">
        <v>232933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3633058</v>
      </c>
      <c r="G6" s="163">
        <v>3241158</v>
      </c>
      <c r="H6" s="163">
        <v>391900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3633058</v>
      </c>
      <c r="G7" s="163">
        <v>3241158</v>
      </c>
      <c r="H7" s="163">
        <v>391900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195920</v>
      </c>
      <c r="G8" s="163">
        <v>0</v>
      </c>
      <c r="H8" s="163">
        <v>195920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2446535</v>
      </c>
      <c r="G9" s="163">
        <v>2250555</v>
      </c>
      <c r="H9" s="163">
        <v>195980</v>
      </c>
    </row>
    <row r="10" ht="20.1" customHeight="1" spans="1:8">
      <c r="A10" s="161" t="s">
        <v>94</v>
      </c>
      <c r="B10" s="161" t="s">
        <v>95</v>
      </c>
      <c r="C10" s="161" t="s">
        <v>95</v>
      </c>
      <c r="D10" s="161" t="s">
        <v>91</v>
      </c>
      <c r="E10" s="161" t="s">
        <v>96</v>
      </c>
      <c r="F10" s="162">
        <f t="shared" si="0"/>
        <v>262224</v>
      </c>
      <c r="G10" s="163">
        <v>262224</v>
      </c>
      <c r="H10" s="163">
        <v>0</v>
      </c>
    </row>
    <row r="11" ht="20.1" customHeight="1" spans="1:8">
      <c r="A11" s="161" t="s">
        <v>94</v>
      </c>
      <c r="B11" s="161" t="s">
        <v>95</v>
      </c>
      <c r="C11" s="161" t="s">
        <v>97</v>
      </c>
      <c r="D11" s="161" t="s">
        <v>91</v>
      </c>
      <c r="E11" s="161" t="s">
        <v>98</v>
      </c>
      <c r="F11" s="162">
        <f t="shared" si="0"/>
        <v>131112</v>
      </c>
      <c r="G11" s="163">
        <v>131112</v>
      </c>
      <c r="H11" s="163">
        <v>0</v>
      </c>
    </row>
    <row r="12" ht="20.1" customHeight="1" spans="1:8">
      <c r="A12" s="161" t="s">
        <v>94</v>
      </c>
      <c r="B12" s="161" t="s">
        <v>95</v>
      </c>
      <c r="C12" s="161" t="s">
        <v>99</v>
      </c>
      <c r="D12" s="161" t="s">
        <v>91</v>
      </c>
      <c r="E12" s="161" t="s">
        <v>100</v>
      </c>
      <c r="F12" s="162">
        <f t="shared" si="0"/>
        <v>266000</v>
      </c>
      <c r="G12" s="163">
        <v>266000</v>
      </c>
      <c r="H12" s="163">
        <v>0</v>
      </c>
    </row>
    <row r="13" ht="20.1" customHeight="1" spans="1:8">
      <c r="A13" s="161" t="s">
        <v>101</v>
      </c>
      <c r="B13" s="161" t="s">
        <v>102</v>
      </c>
      <c r="C13" s="161" t="s">
        <v>89</v>
      </c>
      <c r="D13" s="161" t="s">
        <v>91</v>
      </c>
      <c r="E13" s="161" t="s">
        <v>103</v>
      </c>
      <c r="F13" s="162">
        <f t="shared" si="0"/>
        <v>98334</v>
      </c>
      <c r="G13" s="163">
        <v>98334</v>
      </c>
      <c r="H13" s="163">
        <v>0</v>
      </c>
    </row>
    <row r="14" ht="20.1" customHeight="1" spans="1:8">
      <c r="A14" s="161" t="s">
        <v>104</v>
      </c>
      <c r="B14" s="161" t="s">
        <v>89</v>
      </c>
      <c r="C14" s="161" t="s">
        <v>90</v>
      </c>
      <c r="D14" s="161" t="s">
        <v>91</v>
      </c>
      <c r="E14" s="161" t="s">
        <v>105</v>
      </c>
      <c r="F14" s="162">
        <f t="shared" si="0"/>
        <v>232933</v>
      </c>
      <c r="G14" s="163">
        <v>232933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3633058</v>
      </c>
      <c r="C6" s="118" t="s">
        <v>118</v>
      </c>
      <c r="D6" s="119">
        <f>SUM(E6,F6,G6,H6)</f>
        <v>3633058</v>
      </c>
      <c r="E6" s="119">
        <f t="shared" ref="E6:H6" si="0">SUM(E7:E36)</f>
        <v>3633058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3633058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2642455</v>
      </c>
      <c r="E11" s="122">
        <v>2642455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659336</v>
      </c>
      <c r="E14" s="122">
        <v>659336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98334</v>
      </c>
      <c r="E16" s="122">
        <v>98334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232933</v>
      </c>
      <c r="E26" s="122">
        <v>232933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3633058</v>
      </c>
      <c r="C39" s="131" t="s">
        <v>57</v>
      </c>
      <c r="D39" s="120">
        <f>SUM(E39:H39)</f>
        <v>3633058</v>
      </c>
      <c r="E39" s="143">
        <f>SUM(E7:E37)</f>
        <v>3633058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3633058</v>
      </c>
      <c r="E7" s="42">
        <f t="shared" ref="E7:E16" si="1">SUM(F7,G7)</f>
        <v>3633058</v>
      </c>
      <c r="F7" s="42">
        <v>3241158</v>
      </c>
      <c r="G7" s="42">
        <v>391900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3633058</v>
      </c>
      <c r="E8" s="42">
        <f t="shared" si="1"/>
        <v>3633058</v>
      </c>
      <c r="F8" s="42">
        <v>3241158</v>
      </c>
      <c r="G8" s="42">
        <v>391900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3309578</v>
      </c>
      <c r="E9" s="42">
        <f t="shared" si="1"/>
        <v>3309578</v>
      </c>
      <c r="F9" s="42">
        <v>2962678</v>
      </c>
      <c r="G9" s="42">
        <v>346900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90</v>
      </c>
      <c r="C10" s="10" t="s">
        <v>161</v>
      </c>
      <c r="D10" s="42">
        <f t="shared" si="0"/>
        <v>2880733</v>
      </c>
      <c r="E10" s="42">
        <f t="shared" si="1"/>
        <v>2880733</v>
      </c>
      <c r="F10" s="42">
        <v>2880733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428845</v>
      </c>
      <c r="E11" s="42">
        <f t="shared" si="1"/>
        <v>428845</v>
      </c>
      <c r="F11" s="42">
        <v>81945</v>
      </c>
      <c r="G11" s="42">
        <v>346900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45000</v>
      </c>
      <c r="E12" s="42">
        <f t="shared" si="1"/>
        <v>45000</v>
      </c>
      <c r="F12" s="42">
        <v>0</v>
      </c>
      <c r="G12" s="42">
        <v>45000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90</v>
      </c>
      <c r="C13" s="10" t="s">
        <v>166</v>
      </c>
      <c r="D13" s="42">
        <f t="shared" si="0"/>
        <v>45000</v>
      </c>
      <c r="E13" s="42">
        <f t="shared" si="1"/>
        <v>45000</v>
      </c>
      <c r="F13" s="42">
        <v>0</v>
      </c>
      <c r="G13" s="42">
        <v>45000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278480</v>
      </c>
      <c r="E14" s="42">
        <f t="shared" si="1"/>
        <v>278480</v>
      </c>
      <c r="F14" s="42">
        <v>278480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90</v>
      </c>
      <c r="C15" s="10" t="s">
        <v>170</v>
      </c>
      <c r="D15" s="42">
        <f t="shared" si="0"/>
        <v>12480</v>
      </c>
      <c r="E15" s="42">
        <f t="shared" si="1"/>
        <v>12480</v>
      </c>
      <c r="F15" s="42">
        <v>12480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95</v>
      </c>
      <c r="C16" s="10" t="s">
        <v>171</v>
      </c>
      <c r="D16" s="42">
        <f t="shared" si="0"/>
        <v>266000</v>
      </c>
      <c r="E16" s="42">
        <f t="shared" si="1"/>
        <v>266000</v>
      </c>
      <c r="F16" s="42">
        <v>266000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3241158</v>
      </c>
      <c r="E7" s="103">
        <v>3159213</v>
      </c>
      <c r="F7" s="47">
        <v>81945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3241158</v>
      </c>
      <c r="E8" s="103">
        <v>3159213</v>
      </c>
      <c r="F8" s="47">
        <v>81945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2880733</v>
      </c>
      <c r="E9" s="103">
        <v>2880733</v>
      </c>
      <c r="F9" s="47">
        <v>0</v>
      </c>
    </row>
    <row r="10" ht="20.1" customHeight="1" spans="1:6">
      <c r="A10" s="10" t="s">
        <v>180</v>
      </c>
      <c r="B10" s="10" t="s">
        <v>90</v>
      </c>
      <c r="C10" s="10" t="s">
        <v>181</v>
      </c>
      <c r="D10" s="102">
        <v>976284</v>
      </c>
      <c r="E10" s="103">
        <v>976284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79128</v>
      </c>
      <c r="E11" s="103">
        <v>79128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631485</v>
      </c>
      <c r="E12" s="103">
        <v>631485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262224</v>
      </c>
      <c r="E13" s="103">
        <v>262224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131112</v>
      </c>
      <c r="E14" s="103">
        <v>131112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98334</v>
      </c>
      <c r="E15" s="103">
        <v>98334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20921</v>
      </c>
      <c r="E16" s="103">
        <v>20921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232933</v>
      </c>
      <c r="E17" s="103">
        <v>232933</v>
      </c>
      <c r="F17" s="47">
        <v>0</v>
      </c>
    </row>
    <row r="18" ht="20.1" customHeight="1" spans="1:6">
      <c r="A18" s="10" t="s">
        <v>180</v>
      </c>
      <c r="B18" s="10" t="s">
        <v>99</v>
      </c>
      <c r="C18" s="10" t="s">
        <v>195</v>
      </c>
      <c r="D18" s="102">
        <v>448312</v>
      </c>
      <c r="E18" s="103">
        <v>448312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81945</v>
      </c>
      <c r="E19" s="103">
        <v>0</v>
      </c>
      <c r="F19" s="47">
        <v>81945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32778</v>
      </c>
      <c r="E20" s="103">
        <v>0</v>
      </c>
      <c r="F20" s="47">
        <v>32778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49167</v>
      </c>
      <c r="E21" s="103">
        <v>0</v>
      </c>
      <c r="F21" s="47">
        <v>49167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278480</v>
      </c>
      <c r="E22" s="103">
        <v>278480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266000</v>
      </c>
      <c r="E23" s="103">
        <v>266000</v>
      </c>
      <c r="F23" s="47">
        <v>0</v>
      </c>
    </row>
    <row r="24" ht="20.1" customHeight="1" spans="1:6">
      <c r="A24" s="10" t="s">
        <v>205</v>
      </c>
      <c r="B24" s="10" t="s">
        <v>95</v>
      </c>
      <c r="C24" s="10" t="s">
        <v>207</v>
      </c>
      <c r="D24" s="102">
        <v>12480</v>
      </c>
      <c r="E24" s="103">
        <v>12480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3633058</v>
      </c>
      <c r="G7" s="89">
        <v>2880733</v>
      </c>
      <c r="H7" s="89">
        <v>428845</v>
      </c>
      <c r="I7" s="89">
        <v>278480</v>
      </c>
      <c r="J7" s="89">
        <v>0</v>
      </c>
      <c r="K7" s="89">
        <v>0</v>
      </c>
      <c r="L7" s="89">
        <v>45000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3633058</v>
      </c>
      <c r="G8" s="89">
        <v>2880733</v>
      </c>
      <c r="H8" s="89">
        <v>428845</v>
      </c>
      <c r="I8" s="89">
        <v>278480</v>
      </c>
      <c r="J8" s="89">
        <v>0</v>
      </c>
      <c r="K8" s="89">
        <v>0</v>
      </c>
      <c r="L8" s="89">
        <v>45000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195920</v>
      </c>
      <c r="G9" s="89">
        <v>0</v>
      </c>
      <c r="H9" s="89">
        <v>175920</v>
      </c>
      <c r="I9" s="89">
        <v>0</v>
      </c>
      <c r="J9" s="89">
        <v>0</v>
      </c>
      <c r="K9" s="89">
        <v>0</v>
      </c>
      <c r="L9" s="89">
        <v>20000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2446535</v>
      </c>
      <c r="G10" s="89">
        <v>2156130</v>
      </c>
      <c r="H10" s="89">
        <v>252925</v>
      </c>
      <c r="I10" s="89">
        <v>12480</v>
      </c>
      <c r="J10" s="89">
        <v>0</v>
      </c>
      <c r="K10" s="89">
        <v>0</v>
      </c>
      <c r="L10" s="89">
        <v>25000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94</v>
      </c>
      <c r="B11" s="85" t="s">
        <v>95</v>
      </c>
      <c r="C11" s="86" t="s">
        <v>95</v>
      </c>
      <c r="D11" s="87" t="s">
        <v>91</v>
      </c>
      <c r="E11" s="88" t="s">
        <v>96</v>
      </c>
      <c r="F11" s="89">
        <f t="shared" si="0"/>
        <v>262224</v>
      </c>
      <c r="G11" s="89">
        <v>262224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94</v>
      </c>
      <c r="B12" s="85" t="s">
        <v>95</v>
      </c>
      <c r="C12" s="86" t="s">
        <v>97</v>
      </c>
      <c r="D12" s="87" t="s">
        <v>91</v>
      </c>
      <c r="E12" s="88" t="s">
        <v>98</v>
      </c>
      <c r="F12" s="89">
        <f t="shared" si="0"/>
        <v>131112</v>
      </c>
      <c r="G12" s="89">
        <v>131112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94</v>
      </c>
      <c r="B13" s="85" t="s">
        <v>95</v>
      </c>
      <c r="C13" s="86" t="s">
        <v>99</v>
      </c>
      <c r="D13" s="87" t="s">
        <v>91</v>
      </c>
      <c r="E13" s="88" t="s">
        <v>100</v>
      </c>
      <c r="F13" s="89">
        <f t="shared" si="0"/>
        <v>266000</v>
      </c>
      <c r="G13" s="89">
        <v>0</v>
      </c>
      <c r="H13" s="89">
        <v>0</v>
      </c>
      <c r="I13" s="89">
        <v>266000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101</v>
      </c>
      <c r="B14" s="85" t="s">
        <v>102</v>
      </c>
      <c r="C14" s="86" t="s">
        <v>89</v>
      </c>
      <c r="D14" s="87" t="s">
        <v>91</v>
      </c>
      <c r="E14" s="88" t="s">
        <v>103</v>
      </c>
      <c r="F14" s="89">
        <f t="shared" si="0"/>
        <v>98334</v>
      </c>
      <c r="G14" s="89">
        <v>98334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89</v>
      </c>
      <c r="C15" s="86" t="s">
        <v>90</v>
      </c>
      <c r="D15" s="87" t="s">
        <v>91</v>
      </c>
      <c r="E15" s="88" t="s">
        <v>105</v>
      </c>
      <c r="F15" s="89">
        <f t="shared" si="0"/>
        <v>232933</v>
      </c>
      <c r="G15" s="89">
        <v>232933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3159213</v>
      </c>
      <c r="G7" s="42">
        <v>2880733</v>
      </c>
      <c r="H7" s="42">
        <v>976284</v>
      </c>
      <c r="I7" s="42">
        <v>79128</v>
      </c>
      <c r="J7" s="42">
        <v>0</v>
      </c>
      <c r="K7" s="42">
        <v>0</v>
      </c>
      <c r="L7" s="42">
        <v>631485</v>
      </c>
      <c r="M7" s="42">
        <v>262224</v>
      </c>
      <c r="N7" s="42">
        <v>131112</v>
      </c>
      <c r="O7" s="42">
        <v>98334</v>
      </c>
      <c r="P7" s="42">
        <v>0</v>
      </c>
      <c r="Q7" s="42">
        <v>20921</v>
      </c>
      <c r="R7" s="63">
        <v>232933</v>
      </c>
      <c r="S7" s="42">
        <v>0</v>
      </c>
      <c r="T7" s="64">
        <v>448312</v>
      </c>
      <c r="U7" s="42">
        <v>278480</v>
      </c>
      <c r="V7" s="42">
        <v>0</v>
      </c>
      <c r="W7" s="42">
        <v>266000</v>
      </c>
      <c r="X7" s="42">
        <v>0</v>
      </c>
      <c r="Y7" s="42">
        <v>0</v>
      </c>
      <c r="Z7" s="42">
        <v>12480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3159213</v>
      </c>
      <c r="G8" s="42">
        <v>2880733</v>
      </c>
      <c r="H8" s="42">
        <v>976284</v>
      </c>
      <c r="I8" s="42">
        <v>79128</v>
      </c>
      <c r="J8" s="42">
        <v>0</v>
      </c>
      <c r="K8" s="42">
        <v>0</v>
      </c>
      <c r="L8" s="42">
        <v>631485</v>
      </c>
      <c r="M8" s="42">
        <v>262224</v>
      </c>
      <c r="N8" s="42">
        <v>131112</v>
      </c>
      <c r="O8" s="42">
        <v>98334</v>
      </c>
      <c r="P8" s="42">
        <v>0</v>
      </c>
      <c r="Q8" s="42">
        <v>20921</v>
      </c>
      <c r="R8" s="63">
        <v>232933</v>
      </c>
      <c r="S8" s="42">
        <v>0</v>
      </c>
      <c r="T8" s="64">
        <v>448312</v>
      </c>
      <c r="U8" s="42">
        <v>278480</v>
      </c>
      <c r="V8" s="42">
        <v>0</v>
      </c>
      <c r="W8" s="42">
        <v>266000</v>
      </c>
      <c r="X8" s="42">
        <v>0</v>
      </c>
      <c r="Y8" s="42">
        <v>0</v>
      </c>
      <c r="Z8" s="42">
        <v>12480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2168610</v>
      </c>
      <c r="G9" s="42">
        <v>2156130</v>
      </c>
      <c r="H9" s="42">
        <v>976284</v>
      </c>
      <c r="I9" s="42">
        <v>79128</v>
      </c>
      <c r="J9" s="42">
        <v>0</v>
      </c>
      <c r="K9" s="42">
        <v>0</v>
      </c>
      <c r="L9" s="42">
        <v>631485</v>
      </c>
      <c r="M9" s="42">
        <v>0</v>
      </c>
      <c r="N9" s="42">
        <v>0</v>
      </c>
      <c r="O9" s="42">
        <v>0</v>
      </c>
      <c r="P9" s="42">
        <v>0</v>
      </c>
      <c r="Q9" s="42">
        <v>20921</v>
      </c>
      <c r="R9" s="63">
        <v>0</v>
      </c>
      <c r="S9" s="42">
        <v>0</v>
      </c>
      <c r="T9" s="64">
        <v>448312</v>
      </c>
      <c r="U9" s="42">
        <v>12480</v>
      </c>
      <c r="V9" s="42">
        <v>0</v>
      </c>
      <c r="W9" s="42">
        <v>0</v>
      </c>
      <c r="X9" s="42">
        <v>0</v>
      </c>
      <c r="Y9" s="42">
        <v>0</v>
      </c>
      <c r="Z9" s="42">
        <v>12480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94</v>
      </c>
      <c r="B10" s="10" t="s">
        <v>95</v>
      </c>
      <c r="C10" s="10" t="s">
        <v>95</v>
      </c>
      <c r="D10" s="10" t="s">
        <v>91</v>
      </c>
      <c r="E10" s="10" t="s">
        <v>96</v>
      </c>
      <c r="F10" s="42">
        <f t="shared" si="0"/>
        <v>262224</v>
      </c>
      <c r="G10" s="42">
        <v>262224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262224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94</v>
      </c>
      <c r="B11" s="10" t="s">
        <v>95</v>
      </c>
      <c r="C11" s="10" t="s">
        <v>97</v>
      </c>
      <c r="D11" s="10" t="s">
        <v>91</v>
      </c>
      <c r="E11" s="10" t="s">
        <v>98</v>
      </c>
      <c r="F11" s="42">
        <f t="shared" si="0"/>
        <v>131112</v>
      </c>
      <c r="G11" s="42">
        <v>131112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131112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94</v>
      </c>
      <c r="B12" s="10" t="s">
        <v>95</v>
      </c>
      <c r="C12" s="10" t="s">
        <v>99</v>
      </c>
      <c r="D12" s="10" t="s">
        <v>91</v>
      </c>
      <c r="E12" s="10" t="s">
        <v>100</v>
      </c>
      <c r="F12" s="42">
        <f t="shared" si="0"/>
        <v>266000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266000</v>
      </c>
      <c r="V12" s="42">
        <v>0</v>
      </c>
      <c r="W12" s="42">
        <v>266000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101</v>
      </c>
      <c r="B13" s="10" t="s">
        <v>102</v>
      </c>
      <c r="C13" s="10" t="s">
        <v>89</v>
      </c>
      <c r="D13" s="10" t="s">
        <v>91</v>
      </c>
      <c r="E13" s="10" t="s">
        <v>103</v>
      </c>
      <c r="F13" s="42">
        <f t="shared" si="0"/>
        <v>98334</v>
      </c>
      <c r="G13" s="42">
        <v>98334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98334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89</v>
      </c>
      <c r="C14" s="10" t="s">
        <v>90</v>
      </c>
      <c r="D14" s="10" t="s">
        <v>91</v>
      </c>
      <c r="E14" s="10" t="s">
        <v>105</v>
      </c>
      <c r="F14" s="42">
        <f t="shared" si="0"/>
        <v>232933</v>
      </c>
      <c r="G14" s="42">
        <v>232933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232933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EBF44AA667144A219925F132AFE76C82</vt:lpwstr>
  </property>
</Properties>
</file>