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'1-1'!$A$1:$V$18</definedName>
    <definedName name="_xlnm.Print_Titles" localSheetId="2">'1-1'!$1:$6</definedName>
    <definedName name="_xlnm.Print_Area" localSheetId="3">'1-2'!$A$1:$H$17</definedName>
    <definedName name="_xlnm.Print_Area" localSheetId="4">'2'!$A$1:$H$39</definedName>
    <definedName name="_xlnm.Print_Titles" localSheetId="4">'2'!$1:$39</definedName>
    <definedName name="_xlnm.Print_Area" localSheetId="5">'2-1'!$A$1:$M$15</definedName>
    <definedName name="_xlnm.Print_Area" localSheetId="6">'3'!$A$1:$F$29</definedName>
    <definedName name="_xlnm.Print_Area" localSheetId="7">'4'!$A$1:$P$14</definedName>
    <definedName name="_xlnm.Print_Titles" localSheetId="7">'4'!$1:$6</definedName>
    <definedName name="_xlnm.Print_Area" localSheetId="8">'4-1(1)'!$A$1:$AG$10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'4-2'!$A$1:$F$16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'8'!$A$1:$G$11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<sst xmlns="http://schemas.openxmlformats.org/spreadsheetml/2006/main" count="1063" uniqueCount="357">
  <si>
    <t>西坝镇中心卫生院</t>
  </si>
  <si>
    <t>2021年单位预算</t>
  </si>
  <si>
    <t>表1</t>
  </si>
  <si>
    <t>部门收支总表</t>
  </si>
  <si>
    <t>单位名称：西坝镇中心卫生院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</si>
  <si>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</si>
  <si>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</si>
  <si>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</si>
  <si>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</si>
  <si>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</si>
  <si>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</si>
  <si>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</si>
  <si>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</si>
  <si>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</si>
  <si>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</si>
  <si>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</si>
  <si>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</si>
  <si>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</si>
  <si>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</si>
  <si>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</si>
  <si>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</si>
  <si>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</si>
  <si>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</si>
  <si>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</si>
  <si>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</si>
  <si>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</si>
  <si>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</si>
  <si>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</si>
  <si>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</si>
  <si>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</si>
  <si>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</si>
  <si>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</si>
  <si>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</si>
  <si>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</si>
  <si>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</si>
  <si>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</si>
  <si>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</si>
  <si>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</si>
  <si>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</si>
  <si>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</si>
  <si>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</si>
  <si>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</si>
  <si>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</si>
  <si>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</si>
  <si>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</si>
  <si>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</si>
  <si>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</si>
  <si>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</si>
  <si>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</si>
  <si>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</si>
  <si>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</si>
  <si>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</si>
  <si>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</si>
  <si>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</si>
  <si>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</si>
  <si>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</si>
  <si>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</si>
  <si>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</si>
  <si>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</si>
  <si>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</si>
  <si>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</si>
  <si>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</si>
  <si>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</si>
  <si>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</si>
  <si>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</si>
  <si>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</si>
  <si>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</si>
  <si>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</si>
  <si>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</si>
  <si>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</si>
  <si>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</si>
  <si>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</si>
  <si>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</si>
  <si>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</si>
  <si>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</si>
  <si>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</si>
  <si>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</si>
  <si>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</si>
  <si>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</si>
  <si>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</si>
  <si>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</si>
  <si>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</si>
  <si>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</si>
  <si>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</si>
  <si>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</si>
  <si>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</si>
  <si>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</si>
  <si>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</si>
  <si>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</si>
  <si>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</si>
  <si>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</si>
  <si>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</si>
  <si>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</si>
  <si>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</si>
  <si>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</si>
  <si>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</si>
  <si>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</si>
  <si>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03</t>
  </si>
  <si>
    <t>02</t>
  </si>
  <si>
    <t xml:space="preserve">  乡镇卫生院</t>
  </si>
  <si>
    <t xml:space="preserve">  其他基层医疗卫生机构支出</t>
  </si>
  <si>
    <t>04</t>
  </si>
  <si>
    <t>08</t>
  </si>
  <si>
    <t xml:space="preserve">  基本公共卫生服务</t>
  </si>
  <si>
    <t>09</t>
  </si>
  <si>
    <t xml:space="preserve">  重大公共卫生服务</t>
  </si>
  <si>
    <t>07</t>
  </si>
  <si>
    <t>17</t>
  </si>
  <si>
    <t xml:space="preserve">  计划生育服务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</si>
  <si>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</si>
  <si>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</si>
  <si>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</si>
  <si>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</si>
  <si>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</si>
  <si>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</si>
  <si>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</si>
  <si>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</si>
  <si>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</si>
  <si>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</si>
  <si>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</si>
  <si>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</si>
  <si>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</si>
  <si>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</si>
  <si>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</si>
  <si>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</si>
  <si>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</si>
  <si>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</si>
  <si>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</si>
  <si>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</si>
  <si>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</si>
  <si>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</si>
  <si>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</si>
  <si>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</si>
  <si>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</si>
  <si>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</si>
  <si>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</si>
  <si>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</si>
  <si>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</si>
  <si>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</si>
  <si>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</si>
  <si>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</si>
  <si>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</si>
  <si>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</si>
  <si>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</si>
  <si>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</si>
  <si>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</si>
  <si>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</si>
  <si>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</si>
  <si>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</si>
  <si>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</si>
  <si>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</si>
  <si>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</si>
  <si>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</si>
  <si>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</si>
  <si>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</si>
  <si>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</si>
  <si>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</si>
  <si>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</si>
  <si>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</si>
  <si>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</si>
  <si>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</si>
  <si>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</si>
  <si>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</si>
  <si>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</si>
  <si>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</si>
  <si>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</si>
  <si>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</si>
  <si>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</si>
  <si>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</si>
  <si>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</si>
  <si>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</si>
  <si>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</si>
  <si>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</si>
  <si>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</si>
  <si>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</si>
  <si>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</si>
  <si>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</si>
  <si>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</si>
  <si>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</si>
  <si>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</si>
  <si>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</si>
  <si>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</si>
  <si>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</si>
  <si>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</si>
  <si>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</si>
  <si>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</si>
  <si>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</si>
  <si>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</si>
  <si>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</si>
  <si>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</si>
  <si>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 xml:space="preserve">    绩效工资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</si>
  <si>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</si>
  <si>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</si>
  <si>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</si>
  <si>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</si>
  <si>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</si>
  <si>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</si>
  <si>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</si>
  <si>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</si>
  <si>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</si>
  <si>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</si>
  <si>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</si>
  <si>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 xml:space="preserve">    水费</t>
  </si>
  <si>
    <t xml:space="preserve">    电费</t>
  </si>
  <si>
    <t xml:space="preserve">    邮电费</t>
  </si>
  <si>
    <t xml:space="preserve">    差旅费</t>
  </si>
  <si>
    <t xml:space="preserve">    维修(护)费</t>
  </si>
  <si>
    <t xml:space="preserve">    公务接待费</t>
  </si>
  <si>
    <t>28</t>
  </si>
  <si>
    <t xml:space="preserve">    工会经费</t>
  </si>
  <si>
    <t>29</t>
  </si>
  <si>
    <t xml:space="preserve">    福利费</t>
  </si>
  <si>
    <t xml:space="preserve">    其他商品和服务支出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</si>
  <si>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</si>
  <si>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</si>
  <si>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</si>
  <si>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</si>
  <si>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</si>
  <si>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</si>
  <si>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</si>
  <si>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</si>
  <si>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</si>
  <si>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</si>
  <si>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</si>
  <si>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</si>
  <si>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</si>
  <si>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</si>
  <si>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</si>
  <si>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</si>
  <si>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</si>
  <si>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</si>
  <si>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</si>
  <si>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</si>
  <si>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</si>
  <si>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</si>
  <si>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</si>
  <si>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</si>
  <si>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</si>
  <si>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</si>
  <si>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</si>
  <si>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</si>
  <si>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</si>
  <si>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</si>
  <si>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</si>
  <si>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</si>
  <si>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</si>
  <si>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</si>
  <si>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</si>
  <si>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</si>
  <si>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</si>
  <si>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</si>
  <si>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</si>
  <si>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</si>
  <si>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</si>
  <si>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</si>
  <si>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</si>
  <si>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</si>
  <si>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</si>
  <si>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</si>
  <si>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</si>
  <si>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</si>
  <si>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</si>
  <si>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</si>
  <si>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</si>
  <si>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</si>
  <si>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</si>
  <si>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</si>
  <si>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</si>
  <si>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</si>
  <si>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</si>
  <si>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</si>
  <si>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</si>
  <si>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</si>
  <si>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</si>
  <si>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</si>
  <si>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</si>
  <si>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</si>
  <si>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</si>
  <si>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</si>
  <si>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</si>
  <si>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</si>
  <si>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</si>
  <si>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</si>
  <si>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</si>
  <si>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</si>
  <si>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</si>
  <si>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</si>
  <si>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</si>
  <si>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</si>
  <si>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</si>
  <si>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</si>
  <si>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</si>
  <si>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</si>
  <si>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</si>
  <si>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</si>
  <si>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</si>
  <si>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</si>
  <si>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</si>
  <si>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</si>
  <si>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</si>
  <si>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</si>
  <si>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</si>
  <si>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</si>
  <si>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</si>
  <si>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</si>
  <si>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</si>
  <si>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</si>
  <si>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</si>
  <si>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</si>
  <si>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</si>
  <si>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</si>
  <si>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</si>
  <si>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</si>
  <si>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</si>
  <si>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</si>
  <si>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</si>
  <si>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</si>
  <si>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</si>
  <si>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</si>
  <si>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</si>
  <si>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</si>
  <si>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</si>
  <si>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</si>
  <si>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</si>
  <si>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</si>
  <si>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村卫生室基药补助</t>
  </si>
  <si>
    <t xml:space="preserve">    基本药物补助区级配套</t>
  </si>
  <si>
    <t xml:space="preserve">    基本公共卫生服务经费区级配套</t>
  </si>
  <si>
    <t xml:space="preserve">    艾滋病防治专项经费</t>
  </si>
  <si>
    <t xml:space="preserve">    计划生育“三查”及手术并发症等治疗费区级配套资金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</si>
  <si>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</si>
  <si>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</si>
  <si>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</si>
  <si>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</si>
  <si>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</si>
  <si>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</si>
  <si>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</si>
  <si>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</si>
  <si>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</si>
  <si>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</si>
  <si>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</si>
  <si>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</si>
  <si>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</si>
  <si>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</si>
  <si>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</si>
  <si>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</si>
  <si>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</si>
  <si>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</si>
  <si>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</si>
  <si>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</si>
  <si>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</si>
  <si>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西坝镇中心卫生院</t>
  </si>
  <si>
    <t xml:space="preserve">    西坝镇中心卫生院</t>
  </si>
  <si>
    <t>2021</t>
  </si>
  <si>
    <t>台式计算机</t>
  </si>
  <si>
    <t>临床检验设备</t>
  </si>
  <si>
    <t>修缮工程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</si>
</sst>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_(* #,##0_);_(* \(#,##0\);_(* &quot;-&quot;_);_(@_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b/>
      <sz val="11"/>
      <color rgb="FFFA7D00"/>
      <name val="Calibri"/>
      <charset val="0"/>
    </font>
    <font>
      <sz val="11"/>
      <color rgb="FFFF0000"/>
      <name val="Calibri"/>
      <charset val="0"/>
    </font>
    <font>
      <u/>
      <sz val="11"/>
      <color theme="10"/>
      <name val="Calibri"/>
      <charset val="0"/>
    </font>
    <font>
      <sz val="11"/>
      <color theme="0"/>
      <name val="Calibri"/>
      <charset val="0"/>
    </font>
    <font>
      <sz val="11"/>
      <color theme="1"/>
      <name val="Calibri"/>
      <charset val="0"/>
    </font>
    <font>
      <b/>
      <sz val="11"/>
      <color theme="0"/>
      <name val="Calibri"/>
      <charset val="0"/>
    </font>
    <font>
      <b/>
      <sz val="18"/>
      <color theme="3"/>
      <name val="Cambria"/>
      <charset val="0"/>
    </font>
    <font>
      <sz val="11"/>
      <color rgb="FF3F3F76"/>
      <name val="Calibri"/>
      <charset val="0"/>
    </font>
    <font>
      <sz val="11"/>
      <color rgb="FF9C0006"/>
      <name val="Calibri"/>
      <charset val="0"/>
    </font>
    <font>
      <sz val="11"/>
      <color rgb="FFFA7D00"/>
      <name val="Calibri"/>
      <charset val="0"/>
    </font>
    <font>
      <b/>
      <sz val="11"/>
      <color theme="3"/>
      <name val="Calibri"/>
      <charset val="0"/>
    </font>
    <font>
      <b/>
      <sz val="13"/>
      <color theme="3"/>
      <name val="Calibri"/>
      <charset val="0"/>
    </font>
    <font>
      <b/>
      <sz val="11"/>
      <color rgb="FF3F3F3F"/>
      <name val="Calibri"/>
      <charset val="0"/>
    </font>
    <font>
      <u/>
      <sz val="11"/>
      <color theme="11"/>
      <name val="Calibri"/>
      <charset val="0"/>
    </font>
    <font>
      <b/>
      <sz val="15"/>
      <color theme="3"/>
      <name val="Calibri"/>
      <charset val="0"/>
    </font>
    <font>
      <i/>
      <sz val="11"/>
      <color rgb="FF7F7F7F"/>
      <name val="Calibri"/>
      <charset val="0"/>
    </font>
    <font>
      <b/>
      <sz val="11"/>
      <color theme="1"/>
      <name val="Calibri"/>
      <charset val="0"/>
    </font>
    <font>
      <sz val="11"/>
      <color rgb="FF006100"/>
      <name val="Calibri"/>
      <charset val="0"/>
    </font>
    <font>
      <sz val="11"/>
      <color rgb="FF9C65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19" fillId="6" borderId="0" applyNumberFormat="0" applyBorder="0" applyAlignment="0" applyProtection="0"/>
    <xf numFmtId="0" fontId="22" fillId="8" borderId="40" applyNumberFormat="0" applyAlignment="0" applyProtection="0"/>
    <xf numFmtId="179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19" fillId="9" borderId="0" applyNumberFormat="0" applyBorder="0" applyAlignment="0" applyProtection="0"/>
    <xf numFmtId="0" fontId="23" fillId="10" borderId="0" applyNumberFormat="0" applyBorder="0" applyAlignment="0" applyProtection="0"/>
    <xf numFmtId="176" fontId="0" fillId="0" borderId="0" applyFont="0" applyFill="0" applyBorder="0" applyAlignment="0" applyProtection="0"/>
    <xf numFmtId="0" fontId="18" fillId="12" borderId="0" applyNumberFormat="0" applyBorder="0" applyAlignment="0" applyProtection="0"/>
    <xf numFmtId="0" fontId="17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0" fillId="13" borderId="47" applyNumberFormat="0" applyFont="0" applyAlignment="0" applyProtection="0"/>
    <xf numFmtId="0" fontId="18" fillId="14" borderId="0" applyNumberFormat="0" applyBorder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46" applyNumberFormat="0" applyFill="0" applyAlignment="0" applyProtection="0"/>
    <xf numFmtId="0" fontId="26" fillId="0" borderId="44" applyNumberFormat="0" applyFill="0" applyAlignment="0" applyProtection="0"/>
    <xf numFmtId="0" fontId="18" fillId="15" borderId="0" applyNumberFormat="0" applyBorder="0" applyAlignment="0" applyProtection="0"/>
    <xf numFmtId="0" fontId="25" fillId="0" borderId="43" applyNumberFormat="0" applyFill="0" applyAlignment="0" applyProtection="0"/>
    <xf numFmtId="0" fontId="18" fillId="11" borderId="0" applyNumberFormat="0" applyBorder="0" applyAlignment="0" applyProtection="0"/>
    <xf numFmtId="0" fontId="27" fillId="3" borderId="45" applyNumberFormat="0" applyAlignment="0" applyProtection="0"/>
    <xf numFmtId="0" fontId="15" fillId="3" borderId="40" applyNumberFormat="0" applyAlignment="0" applyProtection="0"/>
    <xf numFmtId="0" fontId="20" fillId="7" borderId="41" applyNumberFormat="0" applyAlignment="0" applyProtection="0"/>
    <xf numFmtId="0" fontId="19" fillId="16" borderId="0" applyNumberFormat="0" applyBorder="0" applyAlignment="0" applyProtection="0"/>
    <xf numFmtId="0" fontId="18" fillId="20" borderId="0" applyNumberFormat="0" applyBorder="0" applyAlignment="0" applyProtection="0"/>
    <xf numFmtId="0" fontId="24" fillId="0" borderId="42" applyNumberFormat="0" applyFill="0" applyAlignment="0" applyProtection="0"/>
    <xf numFmtId="0" fontId="31" fillId="0" borderId="48" applyNumberFormat="0" applyFill="0" applyAlignment="0" applyProtection="0"/>
    <xf numFmtId="0" fontId="32" fillId="23" borderId="0" applyNumberFormat="0" applyBorder="0" applyAlignment="0" applyProtection="0"/>
    <xf numFmtId="0" fontId="33" fillId="26" borderId="0" applyNumberFormat="0" applyBorder="0" applyAlignment="0" applyProtection="0"/>
    <xf numFmtId="0" fontId="19" fillId="19" borderId="0" applyNumberFormat="0" applyBorder="0" applyAlignment="0" applyProtection="0"/>
    <xf numFmtId="0" fontId="18" fillId="22" borderId="0" applyNumberFormat="0" applyBorder="0" applyAlignment="0" applyProtection="0"/>
    <xf numFmtId="0" fontId="19" fillId="18" borderId="0" applyNumberFormat="0" applyBorder="0" applyAlignment="0" applyProtection="0"/>
    <xf numFmtId="0" fontId="19" fillId="25" borderId="0" applyNumberFormat="0" applyBorder="0" applyAlignment="0" applyProtection="0"/>
    <xf numFmtId="0" fontId="19" fillId="28" borderId="0" applyNumberFormat="0" applyBorder="0" applyAlignment="0" applyProtection="0"/>
    <xf numFmtId="0" fontId="19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4" borderId="0" applyNumberFormat="0" applyBorder="0" applyAlignment="0" applyProtection="0"/>
    <xf numFmtId="0" fontId="19" fillId="29" borderId="0" applyNumberFormat="0" applyBorder="0" applyAlignment="0" applyProtection="0"/>
    <xf numFmtId="0" fontId="19" fillId="31" borderId="0" applyNumberFormat="0" applyBorder="0" applyAlignment="0" applyProtection="0"/>
    <xf numFmtId="0" fontId="18" fillId="27" borderId="0" applyNumberFormat="0" applyBorder="0" applyAlignment="0" applyProtection="0"/>
    <xf numFmtId="0" fontId="19" fillId="5" borderId="0" applyNumberFormat="0" applyBorder="0" applyAlignment="0" applyProtection="0"/>
    <xf numFmtId="0" fontId="18" fillId="30" borderId="0" applyNumberFormat="0" applyBorder="0" applyAlignment="0" applyProtection="0"/>
    <xf numFmtId="0" fontId="18" fillId="4" borderId="0" applyNumberFormat="0" applyBorder="0" applyAlignment="0" applyProtection="0"/>
    <xf numFmtId="0" fontId="19" fillId="32" borderId="0" applyNumberFormat="0" applyBorder="0" applyAlignment="0" applyProtection="0"/>
    <xf numFmtId="0" fontId="18" fillId="33" borderId="0" applyNumberFormat="0" applyBorder="0" applyAlignment="0" applyProtection="0"/>
  </cellStyleXfs>
  <cellXfs count="192">
    <xf numFmtId="1" fontId="0" fillId="0" borderId="0" xfId="0" applyNumberFormat="1" applyFill="1"/>
    <xf numFmtId="179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0" xfId="4" applyFont="1" applyFill="1" applyBorder="1" applyAlignment="1">
      <alignment horizontal="right" vertical="center"/>
    </xf>
    <xf numFmtId="179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7" fontId="1" fillId="0" borderId="0" xfId="5" applyFont="1" applyFill="1" applyBorder="1" applyAlignment="1">
      <alignment horizontal="left" vertical="center"/>
    </xf>
    <xf numFmtId="177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9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7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7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9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256</v>
      </c>
    </row>
    <row r="2" ht="20.1" customHeight="1" spans="1:33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220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165</v>
      </c>
      <c r="G5" s="8" t="s">
        <v>257</v>
      </c>
      <c r="H5" s="8" t="s">
        <v>258</v>
      </c>
      <c r="I5" s="8" t="s">
        <v>259</v>
      </c>
      <c r="J5" s="8" t="s">
        <v>260</v>
      </c>
      <c r="K5" s="8" t="s">
        <v>261</v>
      </c>
      <c r="L5" s="8" t="s">
        <v>262</v>
      </c>
      <c r="M5" s="8" t="s">
        <v>263</v>
      </c>
      <c r="N5" s="8" t="s">
        <v>264</v>
      </c>
      <c r="O5" s="8" t="s">
        <v>265</v>
      </c>
      <c r="P5" s="8" t="s">
        <v>266</v>
      </c>
      <c r="Q5" s="8" t="s">
        <v>267</v>
      </c>
      <c r="R5" s="8" t="s">
        <v>268</v>
      </c>
      <c r="S5" s="8" t="s">
        <v>269</v>
      </c>
      <c r="T5" s="8" t="s">
        <v>270</v>
      </c>
      <c r="U5" s="8" t="s">
        <v>271</v>
      </c>
      <c r="V5" s="8" t="s">
        <v>272</v>
      </c>
      <c r="W5" s="8" t="s">
        <v>273</v>
      </c>
      <c r="X5" s="8" t="s">
        <v>274</v>
      </c>
      <c r="Y5" s="8" t="s">
        <v>275</v>
      </c>
      <c r="Z5" s="8" t="s">
        <v>276</v>
      </c>
      <c r="AA5" s="8" t="s">
        <v>277</v>
      </c>
      <c r="AB5" s="8" t="s">
        <v>278</v>
      </c>
      <c r="AC5" s="8" t="s">
        <v>279</v>
      </c>
      <c r="AD5" s="8" t="s">
        <v>280</v>
      </c>
      <c r="AE5" s="8" t="s">
        <v>281</v>
      </c>
      <c r="AF5" s="8" t="s">
        <v>282</v>
      </c>
      <c r="AG5" s="8" t="s">
        <v>283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284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544082</v>
      </c>
      <c r="G7" s="42">
        <v>30000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369900</v>
      </c>
      <c r="X7" s="42">
        <v>0</v>
      </c>
      <c r="Y7" s="42">
        <v>0</v>
      </c>
      <c r="Z7" s="42">
        <v>59418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84764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544082</v>
      </c>
      <c r="G8" s="42">
        <v>30000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369900</v>
      </c>
      <c r="X8" s="42">
        <v>0</v>
      </c>
      <c r="Y8" s="42">
        <v>0</v>
      </c>
      <c r="Z8" s="42">
        <v>59418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84764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v>404664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369900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34764</v>
      </c>
    </row>
    <row r="12" ht="20.1" customHeight="1" spans="1:33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v>103418</v>
      </c>
      <c r="G12" s="42">
        <v>30000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23418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50000</v>
      </c>
    </row>
    <row r="13" ht="20.1" customHeight="1" spans="1:33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v>18000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18000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v>18000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18000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285</v>
      </c>
    </row>
    <row r="2" ht="20.1" customHeight="1" spans="1:37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222</v>
      </c>
      <c r="H4" s="52"/>
      <c r="I4" s="52"/>
      <c r="J4" s="52"/>
      <c r="K4" s="52"/>
      <c r="L4" s="52" t="s">
        <v>286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287</v>
      </c>
      <c r="Z4" s="52"/>
      <c r="AA4" s="52"/>
      <c r="AB4" s="52" t="s">
        <v>226</v>
      </c>
      <c r="AC4" s="52"/>
      <c r="AD4" s="52"/>
      <c r="AE4" s="52"/>
      <c r="AF4" s="52"/>
      <c r="AG4" s="54"/>
      <c r="AH4" s="52" t="s">
        <v>227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288</v>
      </c>
      <c r="I5" s="8" t="s">
        <v>289</v>
      </c>
      <c r="J5" s="8" t="s">
        <v>290</v>
      </c>
      <c r="K5" s="8" t="s">
        <v>291</v>
      </c>
      <c r="L5" s="8" t="s">
        <v>165</v>
      </c>
      <c r="M5" s="8" t="s">
        <v>292</v>
      </c>
      <c r="N5" s="8" t="s">
        <v>293</v>
      </c>
      <c r="O5" s="8" t="s">
        <v>294</v>
      </c>
      <c r="P5" s="8" t="s">
        <v>295</v>
      </c>
      <c r="Q5" s="8" t="s">
        <v>296</v>
      </c>
      <c r="R5" s="8" t="s">
        <v>297</v>
      </c>
      <c r="S5" s="8" t="s">
        <v>298</v>
      </c>
      <c r="T5" s="8" t="s">
        <v>299</v>
      </c>
      <c r="U5" s="8" t="s">
        <v>300</v>
      </c>
      <c r="V5" s="8" t="s">
        <v>301</v>
      </c>
      <c r="W5" s="8" t="s">
        <v>302</v>
      </c>
      <c r="X5" s="8" t="s">
        <v>303</v>
      </c>
      <c r="Y5" s="8" t="s">
        <v>165</v>
      </c>
      <c r="Z5" s="8" t="s">
        <v>304</v>
      </c>
      <c r="AA5" s="8" t="s">
        <v>305</v>
      </c>
      <c r="AB5" s="8" t="s">
        <v>165</v>
      </c>
      <c r="AC5" s="8" t="s">
        <v>304</v>
      </c>
      <c r="AD5" s="8" t="s">
        <v>306</v>
      </c>
      <c r="AE5" s="8" t="s">
        <v>307</v>
      </c>
      <c r="AF5" s="8" t="s">
        <v>308</v>
      </c>
      <c r="AG5" s="55" t="s">
        <v>305</v>
      </c>
      <c r="AH5" s="8" t="s">
        <v>165</v>
      </c>
      <c r="AI5" s="8" t="s">
        <v>227</v>
      </c>
      <c r="AJ5" s="56" t="s">
        <v>309</v>
      </c>
      <c r="AK5" s="8" t="s">
        <v>310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311</v>
      </c>
    </row>
    <row r="2" ht="20.1" customHeight="1" spans="1:28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312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228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292</v>
      </c>
      <c r="I5" s="8" t="s">
        <v>293</v>
      </c>
      <c r="J5" s="8" t="s">
        <v>294</v>
      </c>
      <c r="K5" s="8" t="s">
        <v>295</v>
      </c>
      <c r="L5" s="8" t="s">
        <v>296</v>
      </c>
      <c r="M5" s="8" t="s">
        <v>297</v>
      </c>
      <c r="N5" s="8" t="s">
        <v>298</v>
      </c>
      <c r="O5" s="8" t="s">
        <v>313</v>
      </c>
      <c r="P5" s="8" t="s">
        <v>314</v>
      </c>
      <c r="Q5" s="8" t="s">
        <v>315</v>
      </c>
      <c r="R5" s="8" t="s">
        <v>316</v>
      </c>
      <c r="S5" s="8" t="s">
        <v>299</v>
      </c>
      <c r="T5" s="8" t="s">
        <v>300</v>
      </c>
      <c r="U5" s="8" t="s">
        <v>317</v>
      </c>
      <c r="V5" s="8" t="s">
        <v>302</v>
      </c>
      <c r="W5" s="8" t="s">
        <v>312</v>
      </c>
      <c r="X5" s="8" t="s">
        <v>165</v>
      </c>
      <c r="Y5" s="8" t="s">
        <v>318</v>
      </c>
      <c r="Z5" s="8" t="s">
        <v>319</v>
      </c>
      <c r="AA5" s="8" t="s">
        <v>320</v>
      </c>
      <c r="AB5" s="8" t="s">
        <v>228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35000</v>
      </c>
      <c r="G7" s="42">
        <v>35000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35000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35000</v>
      </c>
      <c r="G8" s="42">
        <v>35000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35000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35000</v>
      </c>
      <c r="G12" s="42">
        <v>35000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35000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321</v>
      </c>
    </row>
    <row r="2" ht="20.1" customHeight="1" spans="1:6">
      <c r="A2" s="34" t="s">
        <v>322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323</v>
      </c>
      <c r="F4" s="7" t="s">
        <v>324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579082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579082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100</v>
      </c>
      <c r="F8" s="42">
        <v>404664</v>
      </c>
    </row>
    <row r="9" ht="20.1" customHeight="1" spans="1:6">
      <c r="A9" s="10" t="s">
        <v>96</v>
      </c>
      <c r="B9" s="10" t="s">
        <v>97</v>
      </c>
      <c r="C9" s="10" t="s">
        <v>94</v>
      </c>
      <c r="D9" s="10" t="s">
        <v>90</v>
      </c>
      <c r="E9" s="10" t="s">
        <v>325</v>
      </c>
      <c r="F9" s="42">
        <v>34764</v>
      </c>
    </row>
    <row r="10" ht="20.1" customHeight="1" spans="1:6">
      <c r="A10" s="10" t="s">
        <v>96</v>
      </c>
      <c r="B10" s="10" t="s">
        <v>97</v>
      </c>
      <c r="C10" s="10" t="s">
        <v>94</v>
      </c>
      <c r="D10" s="10" t="s">
        <v>90</v>
      </c>
      <c r="E10" s="10" t="s">
        <v>326</v>
      </c>
      <c r="F10" s="42">
        <v>369900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103</v>
      </c>
      <c r="F11" s="42">
        <v>138418</v>
      </c>
    </row>
    <row r="12" ht="20.1" customHeight="1" spans="1:6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327</v>
      </c>
      <c r="F12" s="42">
        <v>138418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105</v>
      </c>
      <c r="F13" s="42">
        <v>18000</v>
      </c>
    </row>
    <row r="14" ht="20.1" customHeight="1" spans="1:6">
      <c r="A14" s="10" t="s">
        <v>96</v>
      </c>
      <c r="B14" s="10" t="s">
        <v>101</v>
      </c>
      <c r="C14" s="10" t="s">
        <v>104</v>
      </c>
      <c r="D14" s="10" t="s">
        <v>90</v>
      </c>
      <c r="E14" s="10" t="s">
        <v>328</v>
      </c>
      <c r="F14" s="42">
        <v>18000</v>
      </c>
    </row>
    <row r="15" ht="20.1" customHeight="1" spans="1:6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108</v>
      </c>
      <c r="F15" s="42">
        <v>18000</v>
      </c>
    </row>
    <row r="16" ht="20.1" customHeight="1" spans="1:6">
      <c r="A16" s="10" t="s">
        <v>96</v>
      </c>
      <c r="B16" s="10" t="s">
        <v>106</v>
      </c>
      <c r="C16" s="10" t="s">
        <v>107</v>
      </c>
      <c r="D16" s="10" t="s">
        <v>90</v>
      </c>
      <c r="E16" s="10" t="s">
        <v>329</v>
      </c>
      <c r="F16" s="42">
        <v>18000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217</v>
      </c>
    </row>
    <row r="2" ht="20.1" customHeight="1" spans="1:8">
      <c r="A2" s="34" t="s">
        <v>330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116</v>
      </c>
      <c r="H4" s="7" t="s">
        <v>117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331</v>
      </c>
    </row>
    <row r="2" ht="20.1" customHeight="1" spans="1:8">
      <c r="A2" s="34" t="s">
        <v>332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116</v>
      </c>
      <c r="H4" s="7" t="s">
        <v>117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333</v>
      </c>
    </row>
    <row r="2" ht="28.5" spans="1:6">
      <c r="A2" s="13" t="s">
        <v>334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335</v>
      </c>
      <c r="B4" s="17" t="s">
        <v>336</v>
      </c>
      <c r="C4" s="18" t="s">
        <v>337</v>
      </c>
      <c r="D4" s="19"/>
      <c r="E4" s="19"/>
      <c r="F4" s="20"/>
    </row>
    <row r="5" ht="21" customHeight="1" spans="1:6">
      <c r="A5" s="16"/>
      <c r="B5" s="17"/>
      <c r="C5" s="21" t="s">
        <v>165</v>
      </c>
      <c r="D5" s="22" t="s">
        <v>121</v>
      </c>
      <c r="E5" s="23" t="s">
        <v>69</v>
      </c>
      <c r="F5" s="23" t="s">
        <v>123</v>
      </c>
    </row>
    <row r="6" ht="21" customHeight="1" spans="1:6">
      <c r="A6" s="24" t="s">
        <v>67</v>
      </c>
      <c r="B6" s="25">
        <f>SUM(B7,B8,B9)</f>
        <v>30000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338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339</v>
      </c>
      <c r="B8" s="28">
        <v>30000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340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341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342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343</v>
      </c>
    </row>
    <row r="2" ht="30.75" spans="1:7">
      <c r="A2" s="5" t="s">
        <v>344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345</v>
      </c>
      <c r="B4" s="7" t="s">
        <v>346</v>
      </c>
      <c r="C4" s="7" t="s">
        <v>347</v>
      </c>
      <c r="D4" s="7" t="s">
        <v>348</v>
      </c>
      <c r="E4" s="7" t="s">
        <v>349</v>
      </c>
      <c r="F4" s="7" t="s">
        <v>350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9</v>
      </c>
      <c r="G6" s="11">
        <v>130000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9</v>
      </c>
      <c r="G7" s="11">
        <v>130000</v>
      </c>
    </row>
    <row r="8" ht="18" customHeight="1" spans="1:7">
      <c r="A8" s="9" t="s">
        <v>17</v>
      </c>
      <c r="B8" s="9" t="s">
        <v>351</v>
      </c>
      <c r="C8" s="9" t="s">
        <v>17</v>
      </c>
      <c r="D8" s="10"/>
      <c r="E8" s="10" t="s">
        <v>17</v>
      </c>
      <c r="F8" s="11">
        <v>9</v>
      </c>
      <c r="G8" s="11">
        <v>130000</v>
      </c>
    </row>
    <row r="9" ht="18" customHeight="1" spans="1:7">
      <c r="A9" s="9" t="s">
        <v>90</v>
      </c>
      <c r="B9" s="9" t="s">
        <v>352</v>
      </c>
      <c r="C9" s="9" t="s">
        <v>353</v>
      </c>
      <c r="D9" s="10"/>
      <c r="E9" s="10" t="s">
        <v>354</v>
      </c>
      <c r="F9" s="11">
        <v>7</v>
      </c>
      <c r="G9" s="11">
        <v>30000</v>
      </c>
    </row>
    <row r="10" ht="18" customHeight="1" spans="1:7">
      <c r="A10" s="9" t="s">
        <v>90</v>
      </c>
      <c r="B10" s="9" t="s">
        <v>352</v>
      </c>
      <c r="C10" s="9" t="s">
        <v>353</v>
      </c>
      <c r="D10" s="10"/>
      <c r="E10" s="10" t="s">
        <v>355</v>
      </c>
      <c r="F10" s="11">
        <v>1</v>
      </c>
      <c r="G10" s="11">
        <v>100000</v>
      </c>
    </row>
    <row r="11" ht="18" customHeight="1" spans="1:7">
      <c r="A11" s="9" t="s">
        <v>90</v>
      </c>
      <c r="B11" s="9" t="s">
        <v>352</v>
      </c>
      <c r="C11" s="9" t="s">
        <v>353</v>
      </c>
      <c r="D11" s="10"/>
      <c r="E11" s="10" t="s">
        <v>356</v>
      </c>
      <c r="F11" s="11">
        <v>1</v>
      </c>
      <c r="G11" s="11">
        <v>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8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2180478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8904644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952932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9726503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405687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11085122</v>
      </c>
      <c r="C36" s="131" t="s">
        <v>50</v>
      </c>
      <c r="D36" s="120">
        <f>SUM(D6:D35)</f>
        <v>11085122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11085122</v>
      </c>
      <c r="C41" s="131" t="s">
        <v>57</v>
      </c>
      <c r="D41" s="120">
        <f>SUM(D36,D37,D39)</f>
        <v>11085122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8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8" si="0">SUM(G7,V7)</f>
        <v>11085122</v>
      </c>
      <c r="G7" s="175">
        <f t="shared" ref="G7:G18" si="1">SUM(H7,P7:U7)</f>
        <v>11085122</v>
      </c>
      <c r="H7" s="175">
        <f t="shared" ref="H7:H18" si="2">SUM(I7:O7)</f>
        <v>2180478</v>
      </c>
      <c r="I7" s="175">
        <v>2180478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8904644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11085122</v>
      </c>
      <c r="G8" s="175">
        <f t="shared" si="1"/>
        <v>11085122</v>
      </c>
      <c r="H8" s="175">
        <f t="shared" si="2"/>
        <v>2180478</v>
      </c>
      <c r="I8" s="175">
        <v>2180478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8904644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541955</v>
      </c>
      <c r="G9" s="175">
        <f t="shared" si="1"/>
        <v>541955</v>
      </c>
      <c r="H9" s="175">
        <f t="shared" si="2"/>
        <v>0</v>
      </c>
      <c r="I9" s="175">
        <v>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541955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270977</v>
      </c>
      <c r="G10" s="175">
        <f t="shared" si="1"/>
        <v>270977</v>
      </c>
      <c r="H10" s="175">
        <f t="shared" si="2"/>
        <v>0</v>
      </c>
      <c r="I10" s="175">
        <v>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270977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140000</v>
      </c>
      <c r="G11" s="175">
        <f t="shared" si="1"/>
        <v>140000</v>
      </c>
      <c r="H11" s="175">
        <f t="shared" si="2"/>
        <v>140000</v>
      </c>
      <c r="I11" s="175">
        <v>140000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8944188</v>
      </c>
      <c r="G12" s="175">
        <f t="shared" si="1"/>
        <v>8944188</v>
      </c>
      <c r="H12" s="175">
        <f t="shared" si="2"/>
        <v>1461396</v>
      </c>
      <c r="I12" s="175">
        <v>1461396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7482792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94</v>
      </c>
      <c r="D13" s="85" t="s">
        <v>90</v>
      </c>
      <c r="E13" s="85" t="s">
        <v>100</v>
      </c>
      <c r="F13" s="42">
        <f t="shared" si="0"/>
        <v>404664</v>
      </c>
      <c r="G13" s="175">
        <f t="shared" si="1"/>
        <v>404664</v>
      </c>
      <c r="H13" s="175">
        <f t="shared" si="2"/>
        <v>404664</v>
      </c>
      <c r="I13" s="175">
        <v>404664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96</v>
      </c>
      <c r="B14" s="85" t="s">
        <v>101</v>
      </c>
      <c r="C14" s="85" t="s">
        <v>102</v>
      </c>
      <c r="D14" s="85" t="s">
        <v>90</v>
      </c>
      <c r="E14" s="85" t="s">
        <v>103</v>
      </c>
      <c r="F14" s="42">
        <f t="shared" si="0"/>
        <v>138418</v>
      </c>
      <c r="G14" s="175">
        <f t="shared" si="1"/>
        <v>138418</v>
      </c>
      <c r="H14" s="175">
        <f t="shared" si="2"/>
        <v>138418</v>
      </c>
      <c r="I14" s="175">
        <v>138418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96</v>
      </c>
      <c r="B15" s="85" t="s">
        <v>101</v>
      </c>
      <c r="C15" s="85" t="s">
        <v>104</v>
      </c>
      <c r="D15" s="85" t="s">
        <v>90</v>
      </c>
      <c r="E15" s="85" t="s">
        <v>105</v>
      </c>
      <c r="F15" s="42">
        <f t="shared" si="0"/>
        <v>18000</v>
      </c>
      <c r="G15" s="175">
        <f t="shared" si="1"/>
        <v>18000</v>
      </c>
      <c r="H15" s="175">
        <f t="shared" si="2"/>
        <v>18000</v>
      </c>
      <c r="I15" s="175">
        <v>18000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  <row r="16" ht="20.1" customHeight="1" spans="1:22">
      <c r="A16" s="85" t="s">
        <v>96</v>
      </c>
      <c r="B16" s="85" t="s">
        <v>106</v>
      </c>
      <c r="C16" s="85" t="s">
        <v>107</v>
      </c>
      <c r="D16" s="85" t="s">
        <v>90</v>
      </c>
      <c r="E16" s="85" t="s">
        <v>108</v>
      </c>
      <c r="F16" s="42">
        <f t="shared" si="0"/>
        <v>18000</v>
      </c>
      <c r="G16" s="175">
        <f t="shared" si="1"/>
        <v>18000</v>
      </c>
      <c r="H16" s="175">
        <f t="shared" si="2"/>
        <v>18000</v>
      </c>
      <c r="I16" s="175">
        <v>18000</v>
      </c>
      <c r="J16" s="175"/>
      <c r="K16" s="175"/>
      <c r="L16" s="175"/>
      <c r="M16" s="175"/>
      <c r="N16" s="11"/>
      <c r="O16" s="175">
        <v>0</v>
      </c>
      <c r="P16" s="11">
        <v>0</v>
      </c>
      <c r="Q16" s="175">
        <v>0</v>
      </c>
      <c r="R16" s="11"/>
      <c r="S16" s="175">
        <v>0</v>
      </c>
      <c r="T16" s="175">
        <v>0</v>
      </c>
      <c r="U16" s="11">
        <v>0</v>
      </c>
      <c r="V16" s="11">
        <v>0</v>
      </c>
    </row>
    <row r="17" ht="20.1" customHeight="1" spans="1:22">
      <c r="A17" s="85" t="s">
        <v>96</v>
      </c>
      <c r="B17" s="85" t="s">
        <v>109</v>
      </c>
      <c r="C17" s="85" t="s">
        <v>98</v>
      </c>
      <c r="D17" s="85" t="s">
        <v>90</v>
      </c>
      <c r="E17" s="85" t="s">
        <v>110</v>
      </c>
      <c r="F17" s="42">
        <f t="shared" si="0"/>
        <v>203233</v>
      </c>
      <c r="G17" s="175">
        <f t="shared" si="1"/>
        <v>203233</v>
      </c>
      <c r="H17" s="175">
        <f t="shared" si="2"/>
        <v>0</v>
      </c>
      <c r="I17" s="175">
        <v>0</v>
      </c>
      <c r="J17" s="175"/>
      <c r="K17" s="175"/>
      <c r="L17" s="175"/>
      <c r="M17" s="175"/>
      <c r="N17" s="11"/>
      <c r="O17" s="175">
        <v>0</v>
      </c>
      <c r="P17" s="11">
        <v>0</v>
      </c>
      <c r="Q17" s="175">
        <v>0</v>
      </c>
      <c r="R17" s="11"/>
      <c r="S17" s="175">
        <v>203233</v>
      </c>
      <c r="T17" s="175">
        <v>0</v>
      </c>
      <c r="U17" s="11">
        <v>0</v>
      </c>
      <c r="V17" s="11">
        <v>0</v>
      </c>
    </row>
    <row r="18" ht="20.1" customHeight="1" spans="1:22">
      <c r="A18" s="85" t="s">
        <v>111</v>
      </c>
      <c r="B18" s="85" t="s">
        <v>98</v>
      </c>
      <c r="C18" s="85" t="s">
        <v>112</v>
      </c>
      <c r="D18" s="85" t="s">
        <v>90</v>
      </c>
      <c r="E18" s="85" t="s">
        <v>113</v>
      </c>
      <c r="F18" s="42">
        <f t="shared" si="0"/>
        <v>405687</v>
      </c>
      <c r="G18" s="175">
        <f t="shared" si="1"/>
        <v>405687</v>
      </c>
      <c r="H18" s="175">
        <f t="shared" si="2"/>
        <v>0</v>
      </c>
      <c r="I18" s="175">
        <v>0</v>
      </c>
      <c r="J18" s="175"/>
      <c r="K18" s="175"/>
      <c r="L18" s="175"/>
      <c r="M18" s="175"/>
      <c r="N18" s="11"/>
      <c r="O18" s="175">
        <v>0</v>
      </c>
      <c r="P18" s="11">
        <v>0</v>
      </c>
      <c r="Q18" s="175">
        <v>0</v>
      </c>
      <c r="R18" s="11"/>
      <c r="S18" s="175">
        <v>405687</v>
      </c>
      <c r="T18" s="175">
        <v>0</v>
      </c>
      <c r="U18" s="11">
        <v>0</v>
      </c>
      <c r="V18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114</v>
      </c>
    </row>
    <row r="2" ht="20.1" customHeight="1" spans="1:8">
      <c r="A2" s="34" t="s">
        <v>115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116</v>
      </c>
      <c r="H4" s="156" t="s">
        <v>117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118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7" si="0">SUM(G6:H6)</f>
        <v>11085122</v>
      </c>
      <c r="G6" s="163">
        <v>5446040</v>
      </c>
      <c r="H6" s="163">
        <v>5639082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11085122</v>
      </c>
      <c r="G7" s="163">
        <v>5446040</v>
      </c>
      <c r="H7" s="163">
        <v>5639082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541955</v>
      </c>
      <c r="G8" s="163">
        <v>541955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270977</v>
      </c>
      <c r="G9" s="163">
        <v>270977</v>
      </c>
      <c r="H9" s="163">
        <v>0</v>
      </c>
    </row>
    <row r="10" ht="20.1" customHeight="1" spans="1:8">
      <c r="A10" s="161" t="s">
        <v>88</v>
      </c>
      <c r="B10" s="161" t="s">
        <v>89</v>
      </c>
      <c r="C10" s="161" t="s">
        <v>94</v>
      </c>
      <c r="D10" s="161" t="s">
        <v>90</v>
      </c>
      <c r="E10" s="161" t="s">
        <v>95</v>
      </c>
      <c r="F10" s="162">
        <f t="shared" si="0"/>
        <v>140000</v>
      </c>
      <c r="G10" s="163">
        <v>140000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98</v>
      </c>
      <c r="D11" s="161" t="s">
        <v>90</v>
      </c>
      <c r="E11" s="161" t="s">
        <v>99</v>
      </c>
      <c r="F11" s="162">
        <f t="shared" si="0"/>
        <v>8944188</v>
      </c>
      <c r="G11" s="163">
        <v>3884188</v>
      </c>
      <c r="H11" s="163">
        <v>5060000</v>
      </c>
    </row>
    <row r="12" ht="20.1" customHeight="1" spans="1:8">
      <c r="A12" s="161" t="s">
        <v>96</v>
      </c>
      <c r="B12" s="161" t="s">
        <v>97</v>
      </c>
      <c r="C12" s="161" t="s">
        <v>94</v>
      </c>
      <c r="D12" s="161" t="s">
        <v>90</v>
      </c>
      <c r="E12" s="161" t="s">
        <v>100</v>
      </c>
      <c r="F12" s="162">
        <f t="shared" si="0"/>
        <v>404664</v>
      </c>
      <c r="G12" s="163">
        <v>0</v>
      </c>
      <c r="H12" s="163">
        <v>404664</v>
      </c>
    </row>
    <row r="13" ht="20.1" customHeight="1" spans="1:8">
      <c r="A13" s="161" t="s">
        <v>96</v>
      </c>
      <c r="B13" s="161" t="s">
        <v>101</v>
      </c>
      <c r="C13" s="161" t="s">
        <v>102</v>
      </c>
      <c r="D13" s="161" t="s">
        <v>90</v>
      </c>
      <c r="E13" s="161" t="s">
        <v>103</v>
      </c>
      <c r="F13" s="162">
        <f t="shared" si="0"/>
        <v>138418</v>
      </c>
      <c r="G13" s="163">
        <v>0</v>
      </c>
      <c r="H13" s="163">
        <v>138418</v>
      </c>
    </row>
    <row r="14" ht="20.1" customHeight="1" spans="1:8">
      <c r="A14" s="161" t="s">
        <v>96</v>
      </c>
      <c r="B14" s="161" t="s">
        <v>101</v>
      </c>
      <c r="C14" s="161" t="s">
        <v>104</v>
      </c>
      <c r="D14" s="161" t="s">
        <v>90</v>
      </c>
      <c r="E14" s="161" t="s">
        <v>105</v>
      </c>
      <c r="F14" s="162">
        <f t="shared" si="0"/>
        <v>18000</v>
      </c>
      <c r="G14" s="163">
        <v>0</v>
      </c>
      <c r="H14" s="163">
        <v>18000</v>
      </c>
    </row>
    <row r="15" ht="20.1" customHeight="1" spans="1:8">
      <c r="A15" s="161" t="s">
        <v>96</v>
      </c>
      <c r="B15" s="161" t="s">
        <v>106</v>
      </c>
      <c r="C15" s="161" t="s">
        <v>107</v>
      </c>
      <c r="D15" s="161" t="s">
        <v>90</v>
      </c>
      <c r="E15" s="161" t="s">
        <v>108</v>
      </c>
      <c r="F15" s="162">
        <f t="shared" si="0"/>
        <v>18000</v>
      </c>
      <c r="G15" s="163">
        <v>0</v>
      </c>
      <c r="H15" s="163">
        <v>18000</v>
      </c>
    </row>
    <row r="16" ht="20.1" customHeight="1" spans="1:8">
      <c r="A16" s="161" t="s">
        <v>96</v>
      </c>
      <c r="B16" s="161" t="s">
        <v>109</v>
      </c>
      <c r="C16" s="161" t="s">
        <v>98</v>
      </c>
      <c r="D16" s="161" t="s">
        <v>90</v>
      </c>
      <c r="E16" s="161" t="s">
        <v>110</v>
      </c>
      <c r="F16" s="162">
        <f t="shared" si="0"/>
        <v>203233</v>
      </c>
      <c r="G16" s="163">
        <v>203233</v>
      </c>
      <c r="H16" s="163">
        <v>0</v>
      </c>
    </row>
    <row r="17" ht="20.1" customHeight="1" spans="1:8">
      <c r="A17" s="161" t="s">
        <v>111</v>
      </c>
      <c r="B17" s="161" t="s">
        <v>98</v>
      </c>
      <c r="C17" s="161" t="s">
        <v>112</v>
      </c>
      <c r="D17" s="161" t="s">
        <v>90</v>
      </c>
      <c r="E17" s="161" t="s">
        <v>113</v>
      </c>
      <c r="F17" s="162">
        <f t="shared" si="0"/>
        <v>405687</v>
      </c>
      <c r="G17" s="163">
        <v>405687</v>
      </c>
      <c r="H17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119</v>
      </c>
    </row>
    <row r="2" ht="20.25" customHeight="1" spans="1:8">
      <c r="A2" s="34" t="s">
        <v>120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121</v>
      </c>
      <c r="F5" s="114" t="s">
        <v>122</v>
      </c>
      <c r="G5" s="113" t="s">
        <v>123</v>
      </c>
      <c r="H5" s="115" t="s">
        <v>124</v>
      </c>
    </row>
    <row r="6" ht="20.25" customHeight="1" spans="1:8">
      <c r="A6" s="116" t="s">
        <v>125</v>
      </c>
      <c r="B6" s="117">
        <f>SUM(B7:B9)</f>
        <v>2180478</v>
      </c>
      <c r="C6" s="118" t="s">
        <v>126</v>
      </c>
      <c r="D6" s="119">
        <f>SUM(E6,F6,G6,H6)</f>
        <v>2180478</v>
      </c>
      <c r="E6" s="119">
        <f t="shared" ref="E6:H6" si="0">SUM(E7:E36)</f>
        <v>2180478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127</v>
      </c>
      <c r="B7" s="119">
        <v>2180478</v>
      </c>
      <c r="C7" s="118" t="s">
        <v>128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129</v>
      </c>
      <c r="B8" s="122">
        <v>0</v>
      </c>
      <c r="C8" s="118" t="s">
        <v>130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131</v>
      </c>
      <c r="B9" s="123">
        <v>0</v>
      </c>
      <c r="C9" s="118" t="s">
        <v>132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133</v>
      </c>
      <c r="B10" s="124">
        <f>SUM(B11:B14)</f>
        <v>0</v>
      </c>
      <c r="C10" s="118" t="s">
        <v>134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127</v>
      </c>
      <c r="B11" s="122">
        <v>0</v>
      </c>
      <c r="C11" s="118" t="s">
        <v>135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129</v>
      </c>
      <c r="B12" s="122">
        <v>0</v>
      </c>
      <c r="C12" s="118" t="s">
        <v>136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131</v>
      </c>
      <c r="B13" s="122">
        <v>0</v>
      </c>
      <c r="C13" s="118" t="s">
        <v>137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138</v>
      </c>
      <c r="B14" s="123"/>
      <c r="C14" s="118" t="s">
        <v>139</v>
      </c>
      <c r="D14" s="120">
        <f t="shared" si="1"/>
        <v>140000</v>
      </c>
      <c r="E14" s="122">
        <v>140000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140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141</v>
      </c>
      <c r="D16" s="120">
        <f t="shared" si="1"/>
        <v>2040478</v>
      </c>
      <c r="E16" s="122">
        <v>2040478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142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143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144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145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146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147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148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149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150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151</v>
      </c>
      <c r="D26" s="120">
        <f t="shared" si="1"/>
        <v>0</v>
      </c>
      <c r="E26" s="122">
        <v>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152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153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154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155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156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157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158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159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160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161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162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2180478</v>
      </c>
      <c r="C39" s="131" t="s">
        <v>57</v>
      </c>
      <c r="D39" s="120">
        <f>SUM(E39:H39)</f>
        <v>2180478</v>
      </c>
      <c r="E39" s="143">
        <f>SUM(E7:E37)</f>
        <v>2180478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163</v>
      </c>
    </row>
    <row r="2" s="104" customFormat="1" ht="28.5" customHeight="1" spans="1:13">
      <c r="A2" s="34" t="s">
        <v>164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121</v>
      </c>
      <c r="F4" s="8"/>
      <c r="G4" s="8"/>
      <c r="H4" s="8" t="s">
        <v>69</v>
      </c>
      <c r="I4" s="8"/>
      <c r="J4" s="8"/>
      <c r="K4" s="8" t="s">
        <v>123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165</v>
      </c>
      <c r="F5" s="56" t="s">
        <v>116</v>
      </c>
      <c r="G5" s="56" t="s">
        <v>117</v>
      </c>
      <c r="H5" s="56" t="s">
        <v>165</v>
      </c>
      <c r="I5" s="56" t="s">
        <v>116</v>
      </c>
      <c r="J5" s="56" t="s">
        <v>117</v>
      </c>
      <c r="K5" s="56" t="s">
        <v>165</v>
      </c>
      <c r="L5" s="56" t="s">
        <v>116</v>
      </c>
      <c r="M5" s="56" t="s">
        <v>117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5" si="0">SUM(E7,H7,K7)</f>
        <v>2180478</v>
      </c>
      <c r="E7" s="42">
        <f t="shared" ref="E7:E15" si="1">SUM(F7,G7)</f>
        <v>2180478</v>
      </c>
      <c r="F7" s="42">
        <v>1601396</v>
      </c>
      <c r="G7" s="42">
        <v>579082</v>
      </c>
      <c r="H7" s="42">
        <f t="shared" ref="H7:H15" si="2">SUM(I7,J7)</f>
        <v>0</v>
      </c>
      <c r="I7" s="42">
        <v>0</v>
      </c>
      <c r="J7" s="42">
        <v>0</v>
      </c>
      <c r="K7" s="42">
        <f t="shared" ref="K7:K15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2180478</v>
      </c>
      <c r="E8" s="42">
        <f t="shared" si="1"/>
        <v>2180478</v>
      </c>
      <c r="F8" s="42">
        <v>1601396</v>
      </c>
      <c r="G8" s="42">
        <v>579082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166</v>
      </c>
      <c r="B9" s="10" t="s">
        <v>17</v>
      </c>
      <c r="C9" s="10" t="s">
        <v>167</v>
      </c>
      <c r="D9" s="42">
        <f t="shared" si="0"/>
        <v>2005478</v>
      </c>
      <c r="E9" s="42">
        <f t="shared" si="1"/>
        <v>2005478</v>
      </c>
      <c r="F9" s="42">
        <v>1461396</v>
      </c>
      <c r="G9" s="42">
        <v>544082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168</v>
      </c>
      <c r="B10" s="10" t="s">
        <v>112</v>
      </c>
      <c r="C10" s="10" t="s">
        <v>169</v>
      </c>
      <c r="D10" s="42">
        <f t="shared" si="0"/>
        <v>1461396</v>
      </c>
      <c r="E10" s="42">
        <f t="shared" si="1"/>
        <v>1461396</v>
      </c>
      <c r="F10" s="42">
        <v>1461396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168</v>
      </c>
      <c r="B11" s="10" t="s">
        <v>98</v>
      </c>
      <c r="C11" s="10" t="s">
        <v>170</v>
      </c>
      <c r="D11" s="42">
        <f t="shared" si="0"/>
        <v>544082</v>
      </c>
      <c r="E11" s="42">
        <f t="shared" si="1"/>
        <v>544082</v>
      </c>
      <c r="F11" s="42">
        <v>0</v>
      </c>
      <c r="G11" s="42">
        <v>544082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171</v>
      </c>
      <c r="B12" s="10" t="s">
        <v>17</v>
      </c>
      <c r="C12" s="10" t="s">
        <v>172</v>
      </c>
      <c r="D12" s="42">
        <f t="shared" si="0"/>
        <v>35000</v>
      </c>
      <c r="E12" s="42">
        <f t="shared" si="1"/>
        <v>35000</v>
      </c>
      <c r="F12" s="42">
        <v>0</v>
      </c>
      <c r="G12" s="42">
        <v>35000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173</v>
      </c>
      <c r="B13" s="10" t="s">
        <v>112</v>
      </c>
      <c r="C13" s="10" t="s">
        <v>174</v>
      </c>
      <c r="D13" s="42">
        <f t="shared" si="0"/>
        <v>35000</v>
      </c>
      <c r="E13" s="42">
        <f t="shared" si="1"/>
        <v>35000</v>
      </c>
      <c r="F13" s="42">
        <v>0</v>
      </c>
      <c r="G13" s="42">
        <v>35000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175</v>
      </c>
      <c r="B14" s="10" t="s">
        <v>17</v>
      </c>
      <c r="C14" s="10" t="s">
        <v>176</v>
      </c>
      <c r="D14" s="42">
        <f t="shared" si="0"/>
        <v>140000</v>
      </c>
      <c r="E14" s="42">
        <f t="shared" si="1"/>
        <v>140000</v>
      </c>
      <c r="F14" s="42">
        <v>140000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177</v>
      </c>
      <c r="B15" s="10" t="s">
        <v>89</v>
      </c>
      <c r="C15" s="10" t="s">
        <v>178</v>
      </c>
      <c r="D15" s="42">
        <f t="shared" si="0"/>
        <v>140000</v>
      </c>
      <c r="E15" s="42">
        <f t="shared" si="1"/>
        <v>140000</v>
      </c>
      <c r="F15" s="42">
        <v>140000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9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179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180</v>
      </c>
      <c r="B4" s="95"/>
      <c r="C4" s="96"/>
      <c r="D4" s="97" t="s">
        <v>116</v>
      </c>
      <c r="E4" s="98"/>
      <c r="F4" s="98"/>
    </row>
    <row r="5" ht="20.1" customHeight="1" spans="1:6">
      <c r="A5" s="39" t="s">
        <v>64</v>
      </c>
      <c r="B5" s="39"/>
      <c r="C5" s="8" t="s">
        <v>181</v>
      </c>
      <c r="D5" s="79" t="s">
        <v>67</v>
      </c>
      <c r="E5" s="99" t="s">
        <v>182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183</v>
      </c>
      <c r="F6" s="41" t="s">
        <v>184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5446040</v>
      </c>
      <c r="E7" s="103">
        <v>1601396</v>
      </c>
      <c r="F7" s="47">
        <v>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5446040</v>
      </c>
      <c r="E8" s="103">
        <v>1601396</v>
      </c>
      <c r="F8" s="47">
        <v>0</v>
      </c>
    </row>
    <row r="9" ht="20.1" customHeight="1" spans="1:6">
      <c r="A9" s="10" t="s">
        <v>185</v>
      </c>
      <c r="B9" s="10" t="s">
        <v>17</v>
      </c>
      <c r="C9" s="10" t="s">
        <v>186</v>
      </c>
      <c r="D9" s="102">
        <v>4851679</v>
      </c>
      <c r="E9" s="103">
        <v>1461396</v>
      </c>
      <c r="F9" s="47">
        <v>0</v>
      </c>
    </row>
    <row r="10" ht="20.1" customHeight="1" spans="1:6">
      <c r="A10" s="10" t="s">
        <v>187</v>
      </c>
      <c r="B10" s="10" t="s">
        <v>112</v>
      </c>
      <c r="C10" s="10" t="s">
        <v>188</v>
      </c>
      <c r="D10" s="102">
        <v>1938972</v>
      </c>
      <c r="E10" s="103">
        <v>1412676</v>
      </c>
      <c r="F10" s="47">
        <v>0</v>
      </c>
    </row>
    <row r="11" ht="20.1" customHeight="1" spans="1:6">
      <c r="A11" s="10" t="s">
        <v>187</v>
      </c>
      <c r="B11" s="10" t="s">
        <v>98</v>
      </c>
      <c r="C11" s="10" t="s">
        <v>189</v>
      </c>
      <c r="D11" s="102">
        <v>65424</v>
      </c>
      <c r="E11" s="103">
        <v>48720</v>
      </c>
      <c r="F11" s="47">
        <v>0</v>
      </c>
    </row>
    <row r="12" ht="20.1" customHeight="1" spans="1:6">
      <c r="A12" s="10" t="s">
        <v>187</v>
      </c>
      <c r="B12" s="10" t="s">
        <v>106</v>
      </c>
      <c r="C12" s="10" t="s">
        <v>190</v>
      </c>
      <c r="D12" s="102">
        <v>1382821</v>
      </c>
      <c r="E12" s="103">
        <v>0</v>
      </c>
      <c r="F12" s="47">
        <v>0</v>
      </c>
    </row>
    <row r="13" ht="20.1" customHeight="1" spans="1:6">
      <c r="A13" s="10" t="s">
        <v>187</v>
      </c>
      <c r="B13" s="10" t="s">
        <v>102</v>
      </c>
      <c r="C13" s="10" t="s">
        <v>191</v>
      </c>
      <c r="D13" s="102">
        <v>541955</v>
      </c>
      <c r="E13" s="103">
        <v>0</v>
      </c>
      <c r="F13" s="47">
        <v>0</v>
      </c>
    </row>
    <row r="14" ht="20.1" customHeight="1" spans="1:6">
      <c r="A14" s="10" t="s">
        <v>187</v>
      </c>
      <c r="B14" s="10" t="s">
        <v>104</v>
      </c>
      <c r="C14" s="10" t="s">
        <v>192</v>
      </c>
      <c r="D14" s="102">
        <v>270977</v>
      </c>
      <c r="E14" s="103">
        <v>0</v>
      </c>
      <c r="F14" s="47">
        <v>0</v>
      </c>
    </row>
    <row r="15" ht="20.1" customHeight="1" spans="1:6">
      <c r="A15" s="10" t="s">
        <v>187</v>
      </c>
      <c r="B15" s="10" t="s">
        <v>193</v>
      </c>
      <c r="C15" s="10" t="s">
        <v>194</v>
      </c>
      <c r="D15" s="102">
        <v>203233</v>
      </c>
      <c r="E15" s="103">
        <v>0</v>
      </c>
      <c r="F15" s="47">
        <v>0</v>
      </c>
    </row>
    <row r="16" ht="20.1" customHeight="1" spans="1:6">
      <c r="A16" s="10" t="s">
        <v>187</v>
      </c>
      <c r="B16" s="10" t="s">
        <v>195</v>
      </c>
      <c r="C16" s="10" t="s">
        <v>196</v>
      </c>
      <c r="D16" s="102">
        <v>42610</v>
      </c>
      <c r="E16" s="103">
        <v>0</v>
      </c>
      <c r="F16" s="47">
        <v>0</v>
      </c>
    </row>
    <row r="17" ht="20.1" customHeight="1" spans="1:6">
      <c r="A17" s="10" t="s">
        <v>187</v>
      </c>
      <c r="B17" s="10" t="s">
        <v>197</v>
      </c>
      <c r="C17" s="10" t="s">
        <v>198</v>
      </c>
      <c r="D17" s="102">
        <v>405687</v>
      </c>
      <c r="E17" s="103">
        <v>0</v>
      </c>
      <c r="F17" s="47">
        <v>0</v>
      </c>
    </row>
    <row r="18" ht="20.1" customHeight="1" spans="1:6">
      <c r="A18" s="10" t="s">
        <v>199</v>
      </c>
      <c r="B18" s="10" t="s">
        <v>17</v>
      </c>
      <c r="C18" s="10" t="s">
        <v>200</v>
      </c>
      <c r="D18" s="102">
        <v>454361</v>
      </c>
      <c r="E18" s="103">
        <v>0</v>
      </c>
      <c r="F18" s="47">
        <v>0</v>
      </c>
    </row>
    <row r="19" ht="20.1" customHeight="1" spans="1:6">
      <c r="A19" s="10" t="s">
        <v>201</v>
      </c>
      <c r="B19" s="10" t="s">
        <v>89</v>
      </c>
      <c r="C19" s="10" t="s">
        <v>202</v>
      </c>
      <c r="D19" s="102">
        <v>20000</v>
      </c>
      <c r="E19" s="103">
        <v>0</v>
      </c>
      <c r="F19" s="47">
        <v>0</v>
      </c>
    </row>
    <row r="20" ht="20.1" customHeight="1" spans="1:6">
      <c r="A20" s="10" t="s">
        <v>201</v>
      </c>
      <c r="B20" s="10" t="s">
        <v>92</v>
      </c>
      <c r="C20" s="10" t="s">
        <v>203</v>
      </c>
      <c r="D20" s="102">
        <v>70000</v>
      </c>
      <c r="E20" s="103">
        <v>0</v>
      </c>
      <c r="F20" s="47">
        <v>0</v>
      </c>
    </row>
    <row r="21" ht="20.1" customHeight="1" spans="1:6">
      <c r="A21" s="10" t="s">
        <v>201</v>
      </c>
      <c r="B21" s="10" t="s">
        <v>106</v>
      </c>
      <c r="C21" s="10" t="s">
        <v>204</v>
      </c>
      <c r="D21" s="102">
        <v>40000</v>
      </c>
      <c r="E21" s="103">
        <v>0</v>
      </c>
      <c r="F21" s="47">
        <v>0</v>
      </c>
    </row>
    <row r="22" ht="20.1" customHeight="1" spans="1:6">
      <c r="A22" s="10" t="s">
        <v>201</v>
      </c>
      <c r="B22" s="10" t="s">
        <v>109</v>
      </c>
      <c r="C22" s="10" t="s">
        <v>205</v>
      </c>
      <c r="D22" s="102">
        <v>30000</v>
      </c>
      <c r="E22" s="103">
        <v>0</v>
      </c>
      <c r="F22" s="47">
        <v>0</v>
      </c>
    </row>
    <row r="23" ht="20.1" customHeight="1" spans="1:6">
      <c r="A23" s="10" t="s">
        <v>201</v>
      </c>
      <c r="B23" s="10" t="s">
        <v>197</v>
      </c>
      <c r="C23" s="10" t="s">
        <v>206</v>
      </c>
      <c r="D23" s="102">
        <v>75000</v>
      </c>
      <c r="E23" s="103">
        <v>0</v>
      </c>
      <c r="F23" s="47">
        <v>0</v>
      </c>
    </row>
    <row r="24" ht="20.1" customHeight="1" spans="1:6">
      <c r="A24" s="10" t="s">
        <v>201</v>
      </c>
      <c r="B24" s="10" t="s">
        <v>107</v>
      </c>
      <c r="C24" s="10" t="s">
        <v>207</v>
      </c>
      <c r="D24" s="102">
        <v>30000</v>
      </c>
      <c r="E24" s="103">
        <v>0</v>
      </c>
      <c r="F24" s="47">
        <v>0</v>
      </c>
    </row>
    <row r="25" ht="20.1" customHeight="1" spans="1:6">
      <c r="A25" s="10" t="s">
        <v>201</v>
      </c>
      <c r="B25" s="10" t="s">
        <v>208</v>
      </c>
      <c r="C25" s="10" t="s">
        <v>209</v>
      </c>
      <c r="D25" s="102">
        <v>67744</v>
      </c>
      <c r="E25" s="103">
        <v>0</v>
      </c>
      <c r="F25" s="47">
        <v>0</v>
      </c>
    </row>
    <row r="26" ht="20.1" customHeight="1" spans="1:6">
      <c r="A26" s="10" t="s">
        <v>201</v>
      </c>
      <c r="B26" s="10" t="s">
        <v>210</v>
      </c>
      <c r="C26" s="10" t="s">
        <v>211</v>
      </c>
      <c r="D26" s="102">
        <v>101617</v>
      </c>
      <c r="E26" s="103">
        <v>0</v>
      </c>
      <c r="F26" s="47">
        <v>0</v>
      </c>
    </row>
    <row r="27" ht="20.1" customHeight="1" spans="1:6">
      <c r="A27" s="10" t="s">
        <v>201</v>
      </c>
      <c r="B27" s="10" t="s">
        <v>94</v>
      </c>
      <c r="C27" s="10" t="s">
        <v>212</v>
      </c>
      <c r="D27" s="102">
        <v>20000</v>
      </c>
      <c r="E27" s="103">
        <v>0</v>
      </c>
      <c r="F27" s="47">
        <v>0</v>
      </c>
    </row>
    <row r="28" ht="20.1" customHeight="1" spans="1:6">
      <c r="A28" s="10" t="s">
        <v>213</v>
      </c>
      <c r="B28" s="10" t="s">
        <v>17</v>
      </c>
      <c r="C28" s="10" t="s">
        <v>214</v>
      </c>
      <c r="D28" s="102">
        <v>140000</v>
      </c>
      <c r="E28" s="103">
        <v>140000</v>
      </c>
      <c r="F28" s="47">
        <v>0</v>
      </c>
    </row>
    <row r="29" ht="20.1" customHeight="1" spans="1:6">
      <c r="A29" s="10" t="s">
        <v>215</v>
      </c>
      <c r="B29" s="10" t="s">
        <v>98</v>
      </c>
      <c r="C29" s="10" t="s">
        <v>216</v>
      </c>
      <c r="D29" s="102">
        <v>140000</v>
      </c>
      <c r="E29" s="103">
        <v>140000</v>
      </c>
      <c r="F29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217</v>
      </c>
    </row>
    <row r="2" ht="20.1" customHeight="1" spans="1:16">
      <c r="A2" s="67" t="s">
        <v>218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219</v>
      </c>
      <c r="H4" s="75" t="s">
        <v>220</v>
      </c>
      <c r="I4" s="75" t="s">
        <v>221</v>
      </c>
      <c r="J4" s="75" t="s">
        <v>222</v>
      </c>
      <c r="K4" s="75" t="s">
        <v>223</v>
      </c>
      <c r="L4" s="75" t="s">
        <v>224</v>
      </c>
      <c r="M4" s="75" t="s">
        <v>225</v>
      </c>
      <c r="N4" s="75" t="s">
        <v>226</v>
      </c>
      <c r="O4" s="75" t="s">
        <v>227</v>
      </c>
      <c r="P4" s="75" t="s">
        <v>228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2180478</v>
      </c>
      <c r="G7" s="89">
        <v>1461396</v>
      </c>
      <c r="H7" s="89">
        <v>544082</v>
      </c>
      <c r="I7" s="89">
        <v>140000</v>
      </c>
      <c r="J7" s="89">
        <v>0</v>
      </c>
      <c r="K7" s="89">
        <v>0</v>
      </c>
      <c r="L7" s="89">
        <v>35000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2180478</v>
      </c>
      <c r="G8" s="89">
        <v>1461396</v>
      </c>
      <c r="H8" s="89">
        <v>544082</v>
      </c>
      <c r="I8" s="89">
        <v>140000</v>
      </c>
      <c r="J8" s="89">
        <v>0</v>
      </c>
      <c r="K8" s="89">
        <v>0</v>
      </c>
      <c r="L8" s="89">
        <v>35000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94</v>
      </c>
      <c r="D9" s="87" t="s">
        <v>90</v>
      </c>
      <c r="E9" s="88" t="s">
        <v>95</v>
      </c>
      <c r="F9" s="89">
        <f t="shared" si="0"/>
        <v>140000</v>
      </c>
      <c r="G9" s="89">
        <v>0</v>
      </c>
      <c r="H9" s="89">
        <v>0</v>
      </c>
      <c r="I9" s="89">
        <v>140000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96</v>
      </c>
      <c r="B10" s="85" t="s">
        <v>97</v>
      </c>
      <c r="C10" s="86" t="s">
        <v>98</v>
      </c>
      <c r="D10" s="87" t="s">
        <v>90</v>
      </c>
      <c r="E10" s="88" t="s">
        <v>99</v>
      </c>
      <c r="F10" s="89">
        <f t="shared" si="0"/>
        <v>1461396</v>
      </c>
      <c r="G10" s="89">
        <v>1461396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97</v>
      </c>
      <c r="C11" s="86" t="s">
        <v>94</v>
      </c>
      <c r="D11" s="87" t="s">
        <v>90</v>
      </c>
      <c r="E11" s="88" t="s">
        <v>100</v>
      </c>
      <c r="F11" s="89">
        <f t="shared" si="0"/>
        <v>404664</v>
      </c>
      <c r="G11" s="89">
        <v>0</v>
      </c>
      <c r="H11" s="89">
        <v>404664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101</v>
      </c>
      <c r="C12" s="86" t="s">
        <v>102</v>
      </c>
      <c r="D12" s="87" t="s">
        <v>90</v>
      </c>
      <c r="E12" s="88" t="s">
        <v>103</v>
      </c>
      <c r="F12" s="89">
        <f t="shared" si="0"/>
        <v>138418</v>
      </c>
      <c r="G12" s="89">
        <v>0</v>
      </c>
      <c r="H12" s="89">
        <v>103418</v>
      </c>
      <c r="I12" s="89">
        <v>0</v>
      </c>
      <c r="J12" s="89">
        <v>0</v>
      </c>
      <c r="K12" s="89">
        <v>0</v>
      </c>
      <c r="L12" s="89">
        <v>35000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101</v>
      </c>
      <c r="C13" s="86" t="s">
        <v>104</v>
      </c>
      <c r="D13" s="87" t="s">
        <v>90</v>
      </c>
      <c r="E13" s="88" t="s">
        <v>105</v>
      </c>
      <c r="F13" s="89">
        <f t="shared" si="0"/>
        <v>18000</v>
      </c>
      <c r="G13" s="89">
        <v>0</v>
      </c>
      <c r="H13" s="89">
        <v>18000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96</v>
      </c>
      <c r="B14" s="85" t="s">
        <v>106</v>
      </c>
      <c r="C14" s="86" t="s">
        <v>107</v>
      </c>
      <c r="D14" s="87" t="s">
        <v>90</v>
      </c>
      <c r="E14" s="88" t="s">
        <v>108</v>
      </c>
      <c r="F14" s="89">
        <f t="shared" si="0"/>
        <v>18000</v>
      </c>
      <c r="G14" s="89">
        <v>0</v>
      </c>
      <c r="H14" s="89">
        <v>18000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0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229</v>
      </c>
    </row>
    <row r="2" ht="20.1" customHeight="1" spans="1:33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219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231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232</v>
      </c>
      <c r="I5" s="8" t="s">
        <v>233</v>
      </c>
      <c r="J5" s="8" t="s">
        <v>234</v>
      </c>
      <c r="K5" s="8" t="s">
        <v>235</v>
      </c>
      <c r="L5" s="8" t="s">
        <v>236</v>
      </c>
      <c r="M5" s="8" t="s">
        <v>237</v>
      </c>
      <c r="N5" s="8" t="s">
        <v>238</v>
      </c>
      <c r="O5" s="8" t="s">
        <v>239</v>
      </c>
      <c r="P5" s="8" t="s">
        <v>240</v>
      </c>
      <c r="Q5" s="55" t="s">
        <v>241</v>
      </c>
      <c r="R5" s="8" t="s">
        <v>242</v>
      </c>
      <c r="S5" s="8" t="s">
        <v>243</v>
      </c>
      <c r="T5" s="8" t="s">
        <v>244</v>
      </c>
      <c r="U5" s="62" t="s">
        <v>165</v>
      </c>
      <c r="V5" s="8" t="s">
        <v>245</v>
      </c>
      <c r="W5" s="8" t="s">
        <v>246</v>
      </c>
      <c r="X5" s="8" t="s">
        <v>247</v>
      </c>
      <c r="Y5" s="8" t="s">
        <v>248</v>
      </c>
      <c r="Z5" s="8" t="s">
        <v>249</v>
      </c>
      <c r="AA5" s="8" t="s">
        <v>250</v>
      </c>
      <c r="AB5" s="8" t="s">
        <v>243</v>
      </c>
      <c r="AC5" s="8" t="s">
        <v>251</v>
      </c>
      <c r="AD5" s="8" t="s">
        <v>252</v>
      </c>
      <c r="AE5" s="55" t="s">
        <v>253</v>
      </c>
      <c r="AF5" s="8" t="s">
        <v>254</v>
      </c>
      <c r="AG5" s="62" t="s">
        <v>255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SUM(G7,U7)</f>
        <v>1601396</v>
      </c>
      <c r="G7" s="42">
        <v>1461396</v>
      </c>
      <c r="H7" s="42">
        <v>1412676</v>
      </c>
      <c r="I7" s="42">
        <v>48720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63">
        <v>0</v>
      </c>
      <c r="S7" s="42">
        <v>0</v>
      </c>
      <c r="T7" s="64">
        <v>0</v>
      </c>
      <c r="U7" s="42">
        <v>140000</v>
      </c>
      <c r="V7" s="42">
        <v>0</v>
      </c>
      <c r="W7" s="42">
        <v>140000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SUM(G8,U8)</f>
        <v>1601396</v>
      </c>
      <c r="G8" s="42">
        <v>1461396</v>
      </c>
      <c r="H8" s="42">
        <v>1412676</v>
      </c>
      <c r="I8" s="42">
        <v>48720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63">
        <v>0</v>
      </c>
      <c r="S8" s="42">
        <v>0</v>
      </c>
      <c r="T8" s="64">
        <v>0</v>
      </c>
      <c r="U8" s="42">
        <v>140000</v>
      </c>
      <c r="V8" s="42">
        <v>0</v>
      </c>
      <c r="W8" s="42">
        <v>140000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SUM(G9,U9)</f>
        <v>140000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140000</v>
      </c>
      <c r="V9" s="42">
        <v>0</v>
      </c>
      <c r="W9" s="42">
        <v>140000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>SUM(G10,U10)</f>
        <v>1461396</v>
      </c>
      <c r="G10" s="42">
        <v>1461396</v>
      </c>
      <c r="H10" s="42">
        <v>1412676</v>
      </c>
      <c r="I10" s="42">
        <v>48720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2022-05-27T08:08:00Z</dcterms:created>
  <dcterms:modified xsi:type="dcterms:W3CDTF">2022-06-01T02:38:27Z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