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'3'!$A$1:$F$32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'8'!$A$1:$G$12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<sst xmlns="http://schemas.openxmlformats.org/spreadsheetml/2006/main" count="1070" uniqueCount="358">
  <si>
    <t>金粟镇桥沟卫生院</t>
  </si>
  <si>
    <t>2021年单位预算</t>
  </si>
  <si>
    <t>表1</t>
  </si>
  <si>
    <t>部门收支总表</t>
  </si>
  <si>
    <t>单位名称：桥沟镇卫生院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</si>
  <si>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</si>
  <si>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</si>
  <si>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</si>
  <si>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</si>
  <si>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</si>
  <si>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</si>
  <si>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</si>
  <si>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</si>
  <si>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</si>
  <si>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</si>
  <si>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</si>
  <si>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</si>
  <si>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</si>
  <si>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</si>
  <si>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</si>
  <si>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</si>
  <si>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</si>
  <si>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</si>
  <si>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</si>
  <si>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</si>
  <si>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</si>
  <si>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</si>
  <si>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</si>
  <si>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</si>
  <si>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</si>
  <si>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</si>
  <si>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</si>
  <si>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</si>
  <si>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</si>
  <si>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</si>
  <si>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</si>
  <si>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</si>
  <si>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</si>
  <si>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</si>
  <si>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</si>
  <si>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</si>
  <si>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</si>
  <si>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</si>
  <si>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</si>
  <si>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</si>
  <si>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</si>
  <si>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</si>
  <si>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</si>
  <si>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</si>
  <si>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</si>
  <si>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</si>
  <si>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</si>
  <si>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</si>
  <si>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</si>
  <si>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</si>
  <si>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</si>
  <si>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</si>
  <si>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</si>
  <si>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</si>
  <si>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</si>
  <si>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</si>
  <si>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</si>
  <si>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</si>
  <si>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</si>
  <si>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</si>
  <si>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</si>
  <si>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</si>
  <si>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</si>
  <si>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</si>
  <si>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</si>
  <si>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</si>
  <si>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</si>
  <si>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</si>
  <si>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</si>
  <si>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</si>
  <si>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</si>
  <si>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</si>
  <si>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</si>
  <si>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</si>
  <si>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</si>
  <si>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</si>
  <si>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</si>
  <si>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</si>
  <si>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</si>
  <si>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</si>
  <si>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</si>
  <si>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</si>
  <si>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</si>
  <si>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</si>
  <si>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</si>
  <si>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</si>
  <si>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</si>
  <si>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</si>
  <si>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</si>
  <si>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</si>
  <si>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</si>
  <si>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</si>
  <si>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</si>
  <si>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</si>
  <si>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</si>
  <si>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</si>
  <si>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</si>
  <si>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</si>
  <si>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</si>
  <si>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</si>
  <si>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</si>
  <si>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</si>
  <si>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</si>
  <si>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</si>
  <si>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</si>
  <si>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</si>
  <si>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</si>
  <si>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</si>
  <si>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</si>
  <si>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</si>
  <si>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</si>
  <si>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</si>
  <si>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</si>
  <si>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</si>
  <si>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</si>
  <si>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</si>
  <si>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</si>
  <si>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</si>
  <si>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</si>
  <si>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</si>
  <si>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</si>
  <si>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</si>
  <si>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</si>
  <si>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</si>
  <si>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</si>
  <si>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</si>
  <si>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</si>
  <si>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</si>
  <si>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</si>
  <si>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</si>
  <si>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</si>
  <si>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</si>
  <si>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</si>
  <si>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</si>
  <si>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</si>
  <si>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</si>
  <si>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</si>
  <si>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</si>
  <si>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</si>
  <si>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</si>
  <si>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</si>
  <si>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</si>
  <si>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</si>
  <si>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</si>
  <si>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</si>
  <si>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</si>
  <si>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</si>
  <si>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</si>
  <si>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</si>
  <si>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</si>
  <si>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</si>
  <si>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</si>
  <si>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</si>
  <si>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</si>
  <si>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</si>
  <si>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</si>
  <si>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</si>
  <si>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</si>
  <si>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</si>
  <si>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</si>
  <si>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</si>
  <si>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</si>
  <si>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</si>
  <si>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</si>
  <si>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</si>
  <si>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</si>
  <si>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</si>
  <si>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</si>
  <si>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</si>
  <si>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</si>
  <si>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</si>
  <si>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</si>
  <si>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</si>
  <si>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</si>
  <si>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</si>
  <si>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</si>
  <si>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</si>
  <si>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</si>
  <si>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</si>
  <si>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</si>
  <si>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</si>
  <si>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</si>
  <si>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</si>
  <si>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</si>
  <si>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</si>
  <si>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</si>
  <si>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</si>
  <si>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</si>
  <si>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</si>
  <si>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</si>
  <si>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</si>
  <si>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</si>
  <si>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</si>
  <si>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</si>
  <si>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</si>
  <si>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</si>
  <si>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</si>
  <si>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</si>
  <si>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</si>
  <si>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</si>
  <si>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</si>
  <si>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</si>
  <si>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</si>
  <si>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</si>
  <si>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</si>
  <si>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</si>
  <si>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</si>
  <si>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</si>
  <si>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</si>
  <si>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</si>
  <si>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</si>
  <si>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</si>
  <si>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</si>
  <si>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</si>
  <si>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</si>
  <si>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</si>
  <si>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</si>
  <si>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</si>
  <si>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</si>
  <si>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</si>
  <si>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</si>
  <si>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</si>
  <si>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</si>
  <si>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</si>
  <si>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</si>
  <si>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</si>
  <si>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</si>
  <si>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</si>
  <si>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</si>
  <si>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</si>
  <si>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</si>
  <si>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</si>
  <si>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</si>
  <si>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</si>
  <si>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</si>
  <si>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</si>
  <si>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</si>
  <si>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</si>
  <si>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</si>
  <si>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</si>
  <si>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</si>
  <si>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</si>
  <si>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</si>
  <si>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</si>
  <si>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</si>
  <si>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</si>
  <si>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</si>
  <si>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</si>
  <si>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</si>
  <si>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</si>
  <si>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</si>
  <si>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</si>
  <si>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</si>
  <si>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</si>
  <si>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</si>
  <si>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</si>
  <si>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</si>
  <si>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</si>
  <si>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</si>
  <si>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</si>
  <si>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</si>
  <si>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</si>
  <si>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</si>
  <si>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</si>
  <si>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</si>
  <si>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</si>
  <si>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</si>
  <si>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</si>
  <si>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</si>
  <si>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</si>
  <si>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</si>
  <si>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</si>
  <si>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</si>
  <si>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</si>
  <si>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</si>
  <si>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</si>
  <si>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</si>
  <si>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</si>
  <si>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</si>
  <si>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</si>
  <si>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</si>
  <si>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</si>
  <si>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</si>
  <si>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</si>
  <si>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</si>
  <si>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</si>
  <si>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</si>
  <si>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</si>
  <si>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</si>
  <si>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</si>
  <si>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</si>
  <si>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</si>
  <si>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</si>
  <si>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</si>
  <si>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</si>
  <si>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</si>
  <si>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</si>
  <si>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</si>
  <si>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</si>
  <si>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</si>
  <si>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</si>
  <si>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</si>
  <si>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</si>
  <si>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</si>
  <si>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</si>
  <si>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</si>
  <si>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</si>
  <si>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</si>
  <si>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</si>
  <si>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</si>
  <si>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</si>
  <si>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</si>
  <si>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</si>
  <si>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</si>
  <si>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</si>
  <si>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</si>
  <si>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</si>
  <si>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</si>
  <si>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</si>
  <si>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</si>
  <si>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</si>
  <si>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</si>
  <si>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</si>
  <si>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</si>
  <si>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</si>
  <si>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</si>
  <si>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</si>
  <si>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桥沟镇卫生院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</si>
  <si>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</si>
  <si>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</si>
  <si>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</si>
  <si>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</si>
  <si>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</si>
  <si>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</si>
  <si>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</si>
  <si>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</si>
  <si>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</si>
  <si>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</si>
  <si>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</si>
  <si>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</si>
  <si>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</si>
  <si>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</si>
  <si>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</si>
  <si>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</si>
  <si>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</si>
  <si>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</si>
  <si>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桥沟镇卫生院</t>
  </si>
  <si>
    <t xml:space="preserve">    桥沟镇卫生院</t>
  </si>
  <si>
    <t>2021</t>
  </si>
  <si>
    <t>复印机</t>
  </si>
  <si>
    <t>空调机</t>
  </si>
  <si>
    <t>台式计算机</t>
  </si>
  <si>
    <t>办公家具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</si>
</sst>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b/>
      <sz val="18"/>
      <color theme="3"/>
      <name val="Cambria"/>
      <charset val="0"/>
    </font>
    <font>
      <b/>
      <sz val="11"/>
      <color theme="1"/>
      <name val="Calibri"/>
      <charset val="0"/>
    </font>
    <font>
      <b/>
      <sz val="11"/>
      <color theme="3"/>
      <name val="Calibri"/>
      <charset val="0"/>
    </font>
    <font>
      <sz val="11"/>
      <color rgb="FF3F3F76"/>
      <name val="Calibri"/>
      <charset val="0"/>
    </font>
    <font>
      <sz val="11"/>
      <color rgb="FF9C0006"/>
      <name val="Calibri"/>
      <charset val="0"/>
    </font>
    <font>
      <sz val="11"/>
      <color theme="1"/>
      <name val="Calibri"/>
      <charset val="0"/>
    </font>
    <font>
      <b/>
      <sz val="11"/>
      <color theme="0"/>
      <name val="Calibri"/>
      <charset val="0"/>
    </font>
    <font>
      <sz val="11"/>
      <color theme="0"/>
      <name val="Calibri"/>
      <charset val="0"/>
    </font>
    <font>
      <sz val="11"/>
      <color rgb="FFFF0000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b/>
      <sz val="13"/>
      <color theme="3"/>
      <name val="Calibri"/>
      <charset val="0"/>
    </font>
    <font>
      <sz val="11"/>
      <color rgb="FFFA7D00"/>
      <name val="Calibri"/>
      <charset val="0"/>
    </font>
    <font>
      <b/>
      <sz val="15"/>
      <color theme="3"/>
      <name val="Calibri"/>
      <charset val="0"/>
    </font>
    <font>
      <i/>
      <sz val="11"/>
      <color rgb="FF7F7F7F"/>
      <name val="Calibri"/>
      <charset val="0"/>
    </font>
    <font>
      <b/>
      <sz val="11"/>
      <color rgb="FF3F3F3F"/>
      <name val="Calibri"/>
      <charset val="0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b/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20" fillId="8" borderId="0" applyNumberFormat="0" applyBorder="0" applyAlignment="0" applyProtection="0"/>
    <xf numFmtId="0" fontId="18" fillId="4" borderId="43" applyNumberFormat="0" applyAlignment="0" applyProtection="0"/>
    <xf numFmtId="17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20" fillId="9" borderId="0" applyNumberFormat="0" applyBorder="0" applyAlignment="0" applyProtection="0"/>
    <xf numFmtId="0" fontId="19" fillId="5" borderId="0" applyNumberFormat="0" applyBorder="0" applyAlignment="0" applyProtection="0"/>
    <xf numFmtId="176" fontId="0" fillId="0" borderId="0" applyFont="0" applyFill="0" applyBorder="0" applyAlignment="0" applyProtection="0"/>
    <xf numFmtId="0" fontId="22" fillId="10" borderId="0" applyNumberFormat="0" applyBorder="0" applyAlignment="0" applyProtection="0"/>
    <xf numFmtId="0" fontId="24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0" fillId="3" borderId="40" applyNumberFormat="0" applyFont="0" applyAlignment="0" applyProtection="0"/>
    <xf numFmtId="0" fontId="22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47" applyNumberFormat="0" applyFill="0" applyAlignment="0" applyProtection="0"/>
    <xf numFmtId="0" fontId="26" fillId="0" borderId="45" applyNumberFormat="0" applyFill="0" applyAlignment="0" applyProtection="0"/>
    <xf numFmtId="0" fontId="22" fillId="12" borderId="0" applyNumberFormat="0" applyBorder="0" applyAlignment="0" applyProtection="0"/>
    <xf numFmtId="0" fontId="17" fillId="0" borderId="42" applyNumberFormat="0" applyFill="0" applyAlignment="0" applyProtection="0"/>
    <xf numFmtId="0" fontId="22" fillId="16" borderId="0" applyNumberFormat="0" applyBorder="0" applyAlignment="0" applyProtection="0"/>
    <xf numFmtId="0" fontId="30" fillId="18" borderId="48" applyNumberFormat="0" applyAlignment="0" applyProtection="0"/>
    <xf numFmtId="0" fontId="33" fillId="18" borderId="43" applyNumberFormat="0" applyAlignment="0" applyProtection="0"/>
    <xf numFmtId="0" fontId="21" fillId="7" borderId="44" applyNumberFormat="0" applyAlignment="0" applyProtection="0"/>
    <xf numFmtId="0" fontId="20" fillId="22" borderId="0" applyNumberFormat="0" applyBorder="0" applyAlignment="0" applyProtection="0"/>
    <xf numFmtId="0" fontId="22" fillId="14" borderId="0" applyNumberFormat="0" applyBorder="0" applyAlignment="0" applyProtection="0"/>
    <xf numFmtId="0" fontId="27" fillId="0" borderId="46" applyNumberFormat="0" applyFill="0" applyAlignment="0" applyProtection="0"/>
    <xf numFmtId="0" fontId="16" fillId="0" borderId="41" applyNumberFormat="0" applyFill="0" applyAlignment="0" applyProtection="0"/>
    <xf numFmtId="0" fontId="32" fillId="21" borderId="0" applyNumberFormat="0" applyBorder="0" applyAlignment="0" applyProtection="0"/>
    <xf numFmtId="0" fontId="31" fillId="20" borderId="0" applyNumberFormat="0" applyBorder="0" applyAlignment="0" applyProtection="0"/>
    <xf numFmtId="0" fontId="20" fillId="23" borderId="0" applyNumberFormat="0" applyBorder="0" applyAlignment="0" applyProtection="0"/>
    <xf numFmtId="0" fontId="22" fillId="19" borderId="0" applyNumberFormat="0" applyBorder="0" applyAlignment="0" applyProtection="0"/>
    <xf numFmtId="0" fontId="20" fillId="25" borderId="0" applyNumberFormat="0" applyBorder="0" applyAlignment="0" applyProtection="0"/>
    <xf numFmtId="0" fontId="20" fillId="11" borderId="0" applyNumberFormat="0" applyBorder="0" applyAlignment="0" applyProtection="0"/>
    <xf numFmtId="0" fontId="20" fillId="17" borderId="0" applyNumberFormat="0" applyBorder="0" applyAlignment="0" applyProtection="0"/>
    <xf numFmtId="0" fontId="20" fillId="6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0" fillId="27" borderId="0" applyNumberFormat="0" applyBorder="0" applyAlignment="0" applyProtection="0"/>
    <xf numFmtId="0" fontId="20" fillId="31" borderId="0" applyNumberFormat="0" applyBorder="0" applyAlignment="0" applyProtection="0"/>
    <xf numFmtId="0" fontId="22" fillId="30" borderId="0" applyNumberFormat="0" applyBorder="0" applyAlignment="0" applyProtection="0"/>
    <xf numFmtId="0" fontId="20" fillId="29" borderId="0" applyNumberFormat="0" applyBorder="0" applyAlignment="0" applyProtection="0"/>
    <xf numFmtId="0" fontId="22" fillId="32" borderId="0" applyNumberFormat="0" applyBorder="0" applyAlignment="0" applyProtection="0"/>
    <xf numFmtId="0" fontId="22" fillId="26" borderId="0" applyNumberFormat="0" applyBorder="0" applyAlignment="0" applyProtection="0"/>
    <xf numFmtId="0" fontId="20" fillId="33" borderId="0" applyNumberFormat="0" applyBorder="0" applyAlignment="0" applyProtection="0"/>
    <xf numFmtId="0" fontId="22" fillId="15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7" sqref="A7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255</v>
      </c>
    </row>
    <row r="2" ht="20.1" customHeight="1" spans="1:33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219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256</v>
      </c>
      <c r="H5" s="8" t="s">
        <v>257</v>
      </c>
      <c r="I5" s="8" t="s">
        <v>258</v>
      </c>
      <c r="J5" s="8" t="s">
        <v>259</v>
      </c>
      <c r="K5" s="8" t="s">
        <v>260</v>
      </c>
      <c r="L5" s="8" t="s">
        <v>261</v>
      </c>
      <c r="M5" s="8" t="s">
        <v>262</v>
      </c>
      <c r="N5" s="8" t="s">
        <v>263</v>
      </c>
      <c r="O5" s="8" t="s">
        <v>264</v>
      </c>
      <c r="P5" s="8" t="s">
        <v>265</v>
      </c>
      <c r="Q5" s="8" t="s">
        <v>266</v>
      </c>
      <c r="R5" s="8" t="s">
        <v>267</v>
      </c>
      <c r="S5" s="8" t="s">
        <v>268</v>
      </c>
      <c r="T5" s="8" t="s">
        <v>269</v>
      </c>
      <c r="U5" s="8" t="s">
        <v>270</v>
      </c>
      <c r="V5" s="8" t="s">
        <v>271</v>
      </c>
      <c r="W5" s="8" t="s">
        <v>272</v>
      </c>
      <c r="X5" s="8" t="s">
        <v>273</v>
      </c>
      <c r="Y5" s="8" t="s">
        <v>274</v>
      </c>
      <c r="Z5" s="8" t="s">
        <v>275</v>
      </c>
      <c r="AA5" s="8" t="s">
        <v>276</v>
      </c>
      <c r="AB5" s="8" t="s">
        <v>277</v>
      </c>
      <c r="AC5" s="8" t="s">
        <v>278</v>
      </c>
      <c r="AD5" s="8" t="s">
        <v>279</v>
      </c>
      <c r="AE5" s="8" t="s">
        <v>280</v>
      </c>
      <c r="AF5" s="8" t="s">
        <v>281</v>
      </c>
      <c r="AG5" s="8" t="s">
        <v>282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283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218666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114754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103912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218666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114754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103912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114754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114754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82912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82912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18000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18000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3000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3000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284</v>
      </c>
    </row>
    <row r="2" ht="20.1" customHeight="1" spans="1:37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221</v>
      </c>
      <c r="H4" s="52"/>
      <c r="I4" s="52"/>
      <c r="J4" s="52"/>
      <c r="K4" s="52"/>
      <c r="L4" s="52" t="s">
        <v>285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286</v>
      </c>
      <c r="Z4" s="52"/>
      <c r="AA4" s="52"/>
      <c r="AB4" s="52" t="s">
        <v>225</v>
      </c>
      <c r="AC4" s="52"/>
      <c r="AD4" s="52"/>
      <c r="AE4" s="52"/>
      <c r="AF4" s="52"/>
      <c r="AG4" s="54"/>
      <c r="AH4" s="52" t="s">
        <v>226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287</v>
      </c>
      <c r="I5" s="8" t="s">
        <v>288</v>
      </c>
      <c r="J5" s="8" t="s">
        <v>289</v>
      </c>
      <c r="K5" s="8" t="s">
        <v>290</v>
      </c>
      <c r="L5" s="8" t="s">
        <v>165</v>
      </c>
      <c r="M5" s="8" t="s">
        <v>291</v>
      </c>
      <c r="N5" s="8" t="s">
        <v>292</v>
      </c>
      <c r="O5" s="8" t="s">
        <v>293</v>
      </c>
      <c r="P5" s="8" t="s">
        <v>294</v>
      </c>
      <c r="Q5" s="8" t="s">
        <v>295</v>
      </c>
      <c r="R5" s="8" t="s">
        <v>296</v>
      </c>
      <c r="S5" s="8" t="s">
        <v>297</v>
      </c>
      <c r="T5" s="8" t="s">
        <v>298</v>
      </c>
      <c r="U5" s="8" t="s">
        <v>299</v>
      </c>
      <c r="V5" s="8" t="s">
        <v>300</v>
      </c>
      <c r="W5" s="8" t="s">
        <v>301</v>
      </c>
      <c r="X5" s="8" t="s">
        <v>302</v>
      </c>
      <c r="Y5" s="8" t="s">
        <v>165</v>
      </c>
      <c r="Z5" s="8" t="s">
        <v>303</v>
      </c>
      <c r="AA5" s="8" t="s">
        <v>304</v>
      </c>
      <c r="AB5" s="8" t="s">
        <v>165</v>
      </c>
      <c r="AC5" s="8" t="s">
        <v>303</v>
      </c>
      <c r="AD5" s="8" t="s">
        <v>305</v>
      </c>
      <c r="AE5" s="8" t="s">
        <v>306</v>
      </c>
      <c r="AF5" s="8" t="s">
        <v>307</v>
      </c>
      <c r="AG5" s="55" t="s">
        <v>304</v>
      </c>
      <c r="AH5" s="8" t="s">
        <v>165</v>
      </c>
      <c r="AI5" s="8" t="s">
        <v>226</v>
      </c>
      <c r="AJ5" s="56" t="s">
        <v>308</v>
      </c>
      <c r="AK5" s="8" t="s">
        <v>309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310</v>
      </c>
    </row>
    <row r="2" ht="20.1" customHeight="1" spans="1:28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311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227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291</v>
      </c>
      <c r="I5" s="8" t="s">
        <v>292</v>
      </c>
      <c r="J5" s="8" t="s">
        <v>293</v>
      </c>
      <c r="K5" s="8" t="s">
        <v>294</v>
      </c>
      <c r="L5" s="8" t="s">
        <v>295</v>
      </c>
      <c r="M5" s="8" t="s">
        <v>296</v>
      </c>
      <c r="N5" s="8" t="s">
        <v>297</v>
      </c>
      <c r="O5" s="8" t="s">
        <v>312</v>
      </c>
      <c r="P5" s="8" t="s">
        <v>313</v>
      </c>
      <c r="Q5" s="8" t="s">
        <v>314</v>
      </c>
      <c r="R5" s="8" t="s">
        <v>315</v>
      </c>
      <c r="S5" s="8" t="s">
        <v>298</v>
      </c>
      <c r="T5" s="8" t="s">
        <v>299</v>
      </c>
      <c r="U5" s="8" t="s">
        <v>316</v>
      </c>
      <c r="V5" s="8" t="s">
        <v>301</v>
      </c>
      <c r="W5" s="8" t="s">
        <v>311</v>
      </c>
      <c r="X5" s="8" t="s">
        <v>165</v>
      </c>
      <c r="Y5" s="8" t="s">
        <v>317</v>
      </c>
      <c r="Z5" s="8" t="s">
        <v>318</v>
      </c>
      <c r="AA5" s="8" t="s">
        <v>319</v>
      </c>
      <c r="AB5" s="8" t="s">
        <v>227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320</v>
      </c>
    </row>
    <row r="2" ht="20.1" customHeight="1" spans="1:6">
      <c r="A2" s="34" t="s">
        <v>321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322</v>
      </c>
      <c r="F4" s="7" t="s">
        <v>323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218666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218666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114754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324</v>
      </c>
      <c r="F9" s="42">
        <v>15154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325</v>
      </c>
      <c r="F10" s="42">
        <v>99600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82912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326</v>
      </c>
      <c r="F12" s="42">
        <v>82912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18000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327</v>
      </c>
      <c r="F14" s="42">
        <v>18000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3000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328</v>
      </c>
      <c r="F16" s="42">
        <v>3000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216</v>
      </c>
    </row>
    <row r="2" ht="20.1" customHeight="1" spans="1:8">
      <c r="A2" s="34" t="s">
        <v>329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330</v>
      </c>
    </row>
    <row r="2" ht="20.1" customHeight="1" spans="1:8">
      <c r="A2" s="34" t="s">
        <v>331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332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333</v>
      </c>
    </row>
    <row r="2" ht="28.5" spans="1:6">
      <c r="A2" s="13" t="s">
        <v>334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335</v>
      </c>
      <c r="B4" s="17" t="s">
        <v>336</v>
      </c>
      <c r="C4" s="18" t="s">
        <v>337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5000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339</v>
      </c>
      <c r="B8" s="28">
        <v>5000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340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341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343</v>
      </c>
    </row>
    <row r="2" ht="30.75" spans="1:7">
      <c r="A2" s="5" t="s">
        <v>344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345</v>
      </c>
      <c r="B4" s="7" t="s">
        <v>346</v>
      </c>
      <c r="C4" s="7" t="s">
        <v>347</v>
      </c>
      <c r="D4" s="7" t="s">
        <v>348</v>
      </c>
      <c r="E4" s="7" t="s">
        <v>349</v>
      </c>
      <c r="F4" s="7" t="s">
        <v>350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26</v>
      </c>
      <c r="G6" s="11">
        <v>100000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26</v>
      </c>
      <c r="G7" s="11">
        <v>100000</v>
      </c>
    </row>
    <row r="8" ht="18" customHeight="1" spans="1:7">
      <c r="A8" s="9" t="s">
        <v>17</v>
      </c>
      <c r="B8" s="9" t="s">
        <v>351</v>
      </c>
      <c r="C8" s="9" t="s">
        <v>17</v>
      </c>
      <c r="D8" s="10"/>
      <c r="E8" s="10" t="s">
        <v>17</v>
      </c>
      <c r="F8" s="11">
        <v>26</v>
      </c>
      <c r="G8" s="11">
        <v>100000</v>
      </c>
    </row>
    <row r="9" ht="18" customHeight="1" spans="1:7">
      <c r="A9" s="9" t="s">
        <v>90</v>
      </c>
      <c r="B9" s="9" t="s">
        <v>352</v>
      </c>
      <c r="C9" s="9" t="s">
        <v>353</v>
      </c>
      <c r="D9" s="10"/>
      <c r="E9" s="10" t="s">
        <v>354</v>
      </c>
      <c r="F9" s="11">
        <v>1</v>
      </c>
      <c r="G9" s="11">
        <v>6000</v>
      </c>
    </row>
    <row r="10" ht="18" customHeight="1" spans="1:7">
      <c r="A10" s="9" t="s">
        <v>90</v>
      </c>
      <c r="B10" s="9" t="s">
        <v>352</v>
      </c>
      <c r="C10" s="9" t="s">
        <v>353</v>
      </c>
      <c r="D10" s="10"/>
      <c r="E10" s="10" t="s">
        <v>355</v>
      </c>
      <c r="F10" s="11">
        <v>10</v>
      </c>
      <c r="G10" s="11">
        <v>44000</v>
      </c>
    </row>
    <row r="11" ht="18" customHeight="1" spans="1:7">
      <c r="A11" s="9" t="s">
        <v>90</v>
      </c>
      <c r="B11" s="9" t="s">
        <v>352</v>
      </c>
      <c r="C11" s="9" t="s">
        <v>353</v>
      </c>
      <c r="D11" s="10"/>
      <c r="E11" s="10" t="s">
        <v>356</v>
      </c>
      <c r="F11" s="11">
        <v>5</v>
      </c>
      <c r="G11" s="11">
        <v>20000</v>
      </c>
    </row>
    <row r="12" ht="18" customHeight="1" spans="1:7">
      <c r="A12" s="9" t="s">
        <v>90</v>
      </c>
      <c r="B12" s="9" t="s">
        <v>352</v>
      </c>
      <c r="C12" s="9" t="s">
        <v>353</v>
      </c>
      <c r="D12" s="10"/>
      <c r="E12" s="10" t="s">
        <v>357</v>
      </c>
      <c r="F12" s="11">
        <v>10</v>
      </c>
      <c r="G12" s="11">
        <v>30000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660898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2680639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365492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2831987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144058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3341537</v>
      </c>
      <c r="C36" s="131" t="s">
        <v>50</v>
      </c>
      <c r="D36" s="120">
        <f>SUM(D6:D35)</f>
        <v>3341537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3341537</v>
      </c>
      <c r="C41" s="131" t="s">
        <v>57</v>
      </c>
      <c r="D41" s="120">
        <f>SUM(D36,D37,D39)</f>
        <v>3341537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3341537</v>
      </c>
      <c r="G7" s="175">
        <f t="shared" ref="G7:G18" si="1">SUM(H7,P7:U7)</f>
        <v>3341537</v>
      </c>
      <c r="H7" s="175">
        <f t="shared" ref="H7:H18" si="2">SUM(I7:O7)</f>
        <v>660898</v>
      </c>
      <c r="I7" s="175">
        <v>660898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2680639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3341537</v>
      </c>
      <c r="G8" s="175">
        <f t="shared" si="1"/>
        <v>3341537</v>
      </c>
      <c r="H8" s="175">
        <f t="shared" si="2"/>
        <v>660898</v>
      </c>
      <c r="I8" s="175">
        <v>660898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2680639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192328</v>
      </c>
      <c r="G9" s="175">
        <f t="shared" si="1"/>
        <v>192328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192328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96164</v>
      </c>
      <c r="G10" s="175">
        <f t="shared" si="1"/>
        <v>96164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96164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77000</v>
      </c>
      <c r="G11" s="175">
        <f t="shared" si="1"/>
        <v>77000</v>
      </c>
      <c r="H11" s="175">
        <f t="shared" si="2"/>
        <v>77000</v>
      </c>
      <c r="I11" s="175">
        <v>77000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2541198</v>
      </c>
      <c r="G12" s="175">
        <f t="shared" si="1"/>
        <v>2541198</v>
      </c>
      <c r="H12" s="175">
        <f t="shared" si="2"/>
        <v>365232</v>
      </c>
      <c r="I12" s="175">
        <v>365232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2175966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114754</v>
      </c>
      <c r="G13" s="175">
        <f t="shared" si="1"/>
        <v>114754</v>
      </c>
      <c r="H13" s="175">
        <f t="shared" si="2"/>
        <v>114754</v>
      </c>
      <c r="I13" s="175">
        <v>114754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82912</v>
      </c>
      <c r="G14" s="175">
        <f t="shared" si="1"/>
        <v>82912</v>
      </c>
      <c r="H14" s="175">
        <f t="shared" si="2"/>
        <v>82912</v>
      </c>
      <c r="I14" s="175">
        <v>82912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18000</v>
      </c>
      <c r="G15" s="175">
        <f t="shared" si="1"/>
        <v>18000</v>
      </c>
      <c r="H15" s="175">
        <f t="shared" si="2"/>
        <v>18000</v>
      </c>
      <c r="I15" s="175">
        <v>18000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3000</v>
      </c>
      <c r="G16" s="175">
        <f t="shared" si="1"/>
        <v>3000</v>
      </c>
      <c r="H16" s="175">
        <f t="shared" si="2"/>
        <v>3000</v>
      </c>
      <c r="I16" s="175">
        <v>3000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72123</v>
      </c>
      <c r="G17" s="175">
        <f t="shared" si="1"/>
        <v>72123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72123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144058</v>
      </c>
      <c r="G18" s="175">
        <f t="shared" si="1"/>
        <v>144058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144058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3341537</v>
      </c>
      <c r="G6" s="163">
        <v>2013871</v>
      </c>
      <c r="H6" s="163">
        <v>1327666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3341537</v>
      </c>
      <c r="G7" s="163">
        <v>2013871</v>
      </c>
      <c r="H7" s="163">
        <v>1327666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192328</v>
      </c>
      <c r="G8" s="163">
        <v>192328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96164</v>
      </c>
      <c r="G9" s="163">
        <v>96164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77000</v>
      </c>
      <c r="G10" s="163">
        <v>77000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2541198</v>
      </c>
      <c r="G11" s="163">
        <v>1432198</v>
      </c>
      <c r="H11" s="163">
        <v>1109000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114754</v>
      </c>
      <c r="G12" s="163">
        <v>0</v>
      </c>
      <c r="H12" s="163">
        <v>114754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82912</v>
      </c>
      <c r="G13" s="163">
        <v>0</v>
      </c>
      <c r="H13" s="163">
        <v>82912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18000</v>
      </c>
      <c r="G14" s="163">
        <v>0</v>
      </c>
      <c r="H14" s="163">
        <v>18000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3000</v>
      </c>
      <c r="G15" s="163">
        <v>0</v>
      </c>
      <c r="H15" s="163">
        <v>3000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72123</v>
      </c>
      <c r="G16" s="163">
        <v>72123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144058</v>
      </c>
      <c r="G17" s="163">
        <v>144058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660898</v>
      </c>
      <c r="C6" s="118" t="s">
        <v>126</v>
      </c>
      <c r="D6" s="119">
        <f>SUM(E6,F6,G6,H6)</f>
        <v>660898</v>
      </c>
      <c r="E6" s="119">
        <f t="shared" ref="E6:H6" si="0">SUM(E7:E36)</f>
        <v>660898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660898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77000</v>
      </c>
      <c r="E14" s="122">
        <v>77000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583898</v>
      </c>
      <c r="E16" s="122">
        <v>583898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660898</v>
      </c>
      <c r="C39" s="131" t="s">
        <v>57</v>
      </c>
      <c r="D39" s="120">
        <f>SUM(E39:H39)</f>
        <v>660898</v>
      </c>
      <c r="E39" s="143">
        <f>SUM(E7:E37)</f>
        <v>660898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660898</v>
      </c>
      <c r="E7" s="42">
        <f t="shared" ref="E7:E13" si="1">SUM(F7,G7)</f>
        <v>660898</v>
      </c>
      <c r="F7" s="42">
        <v>442232</v>
      </c>
      <c r="G7" s="42">
        <v>218666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660898</v>
      </c>
      <c r="E8" s="42">
        <f t="shared" si="1"/>
        <v>660898</v>
      </c>
      <c r="F8" s="42">
        <v>442232</v>
      </c>
      <c r="G8" s="42">
        <v>218666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583898</v>
      </c>
      <c r="E9" s="42">
        <f t="shared" si="1"/>
        <v>583898</v>
      </c>
      <c r="F9" s="42">
        <v>365232</v>
      </c>
      <c r="G9" s="42">
        <v>218666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365232</v>
      </c>
      <c r="E10" s="42">
        <f t="shared" si="1"/>
        <v>365232</v>
      </c>
      <c r="F10" s="42">
        <v>365232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218666</v>
      </c>
      <c r="E11" s="42">
        <f t="shared" si="1"/>
        <v>218666</v>
      </c>
      <c r="F11" s="42">
        <v>0</v>
      </c>
      <c r="G11" s="42">
        <v>218666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77000</v>
      </c>
      <c r="E12" s="42">
        <f t="shared" si="1"/>
        <v>77000</v>
      </c>
      <c r="F12" s="42">
        <v>77000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77000</v>
      </c>
      <c r="E13" s="42">
        <f t="shared" si="1"/>
        <v>77000</v>
      </c>
      <c r="F13" s="42">
        <v>77000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2013871</v>
      </c>
      <c r="E7" s="103">
        <v>442232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2013871</v>
      </c>
      <c r="E8" s="103">
        <v>442232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1771769</v>
      </c>
      <c r="E9" s="103">
        <v>365232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2">
        <v>628812</v>
      </c>
      <c r="E10" s="103">
        <v>327072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2">
        <v>79872</v>
      </c>
      <c r="E11" s="103">
        <v>38160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2">
        <v>543765</v>
      </c>
      <c r="E12" s="103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2">
        <v>192328</v>
      </c>
      <c r="E13" s="103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2">
        <v>96164</v>
      </c>
      <c r="E14" s="103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2">
        <v>72123</v>
      </c>
      <c r="E15" s="103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2">
        <v>14647</v>
      </c>
      <c r="E16" s="103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2">
        <v>144058</v>
      </c>
      <c r="E17" s="103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2">
        <v>165102</v>
      </c>
      <c r="E18" s="103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2">
        <v>15000</v>
      </c>
      <c r="E19" s="103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2">
        <v>10000</v>
      </c>
      <c r="E20" s="103">
        <v>0</v>
      </c>
      <c r="F20" s="47">
        <v>0</v>
      </c>
    </row>
    <row r="21" ht="20.1" customHeight="1" spans="1:6">
      <c r="A21" s="10" t="s">
        <v>197</v>
      </c>
      <c r="B21" s="10" t="s">
        <v>101</v>
      </c>
      <c r="C21" s="10" t="s">
        <v>200</v>
      </c>
      <c r="D21" s="102">
        <v>1000</v>
      </c>
      <c r="E21" s="103">
        <v>0</v>
      </c>
      <c r="F21" s="47">
        <v>0</v>
      </c>
    </row>
    <row r="22" ht="20.1" customHeight="1" spans="1:6">
      <c r="A22" s="10" t="s">
        <v>197</v>
      </c>
      <c r="B22" s="10" t="s">
        <v>89</v>
      </c>
      <c r="C22" s="10" t="s">
        <v>201</v>
      </c>
      <c r="D22" s="102">
        <v>10000</v>
      </c>
      <c r="E22" s="103">
        <v>0</v>
      </c>
      <c r="F22" s="47">
        <v>0</v>
      </c>
    </row>
    <row r="23" ht="20.1" customHeight="1" spans="1:6">
      <c r="A23" s="10" t="s">
        <v>197</v>
      </c>
      <c r="B23" s="10" t="s">
        <v>92</v>
      </c>
      <c r="C23" s="10" t="s">
        <v>202</v>
      </c>
      <c r="D23" s="102">
        <v>22000</v>
      </c>
      <c r="E23" s="103">
        <v>0</v>
      </c>
      <c r="F23" s="47">
        <v>0</v>
      </c>
    </row>
    <row r="24" ht="20.1" customHeight="1" spans="1:6">
      <c r="A24" s="10" t="s">
        <v>197</v>
      </c>
      <c r="B24" s="10" t="s">
        <v>106</v>
      </c>
      <c r="C24" s="10" t="s">
        <v>203</v>
      </c>
      <c r="D24" s="102">
        <v>11000</v>
      </c>
      <c r="E24" s="103">
        <v>0</v>
      </c>
      <c r="F24" s="47">
        <v>0</v>
      </c>
    </row>
    <row r="25" ht="20.1" customHeight="1" spans="1:6">
      <c r="A25" s="10" t="s">
        <v>197</v>
      </c>
      <c r="B25" s="10" t="s">
        <v>109</v>
      </c>
      <c r="C25" s="10" t="s">
        <v>204</v>
      </c>
      <c r="D25" s="102">
        <v>4000</v>
      </c>
      <c r="E25" s="103">
        <v>0</v>
      </c>
      <c r="F25" s="47">
        <v>0</v>
      </c>
    </row>
    <row r="26" ht="20.1" customHeight="1" spans="1:6">
      <c r="A26" s="10" t="s">
        <v>197</v>
      </c>
      <c r="B26" s="10" t="s">
        <v>193</v>
      </c>
      <c r="C26" s="10" t="s">
        <v>205</v>
      </c>
      <c r="D26" s="102">
        <v>5000</v>
      </c>
      <c r="E26" s="103">
        <v>0</v>
      </c>
      <c r="F26" s="47">
        <v>0</v>
      </c>
    </row>
    <row r="27" ht="20.1" customHeight="1" spans="1:6">
      <c r="A27" s="10" t="s">
        <v>197</v>
      </c>
      <c r="B27" s="10" t="s">
        <v>107</v>
      </c>
      <c r="C27" s="10" t="s">
        <v>206</v>
      </c>
      <c r="D27" s="102">
        <v>5000</v>
      </c>
      <c r="E27" s="103">
        <v>0</v>
      </c>
      <c r="F27" s="47">
        <v>0</v>
      </c>
    </row>
    <row r="28" ht="20.1" customHeight="1" spans="1:6">
      <c r="A28" s="10" t="s">
        <v>197</v>
      </c>
      <c r="B28" s="10" t="s">
        <v>207</v>
      </c>
      <c r="C28" s="10" t="s">
        <v>208</v>
      </c>
      <c r="D28" s="102">
        <v>24041</v>
      </c>
      <c r="E28" s="103">
        <v>0</v>
      </c>
      <c r="F28" s="47">
        <v>0</v>
      </c>
    </row>
    <row r="29" ht="20.1" customHeight="1" spans="1:6">
      <c r="A29" s="10" t="s">
        <v>197</v>
      </c>
      <c r="B29" s="10" t="s">
        <v>209</v>
      </c>
      <c r="C29" s="10" t="s">
        <v>210</v>
      </c>
      <c r="D29" s="102">
        <v>36061</v>
      </c>
      <c r="E29" s="103">
        <v>0</v>
      </c>
      <c r="F29" s="47">
        <v>0</v>
      </c>
    </row>
    <row r="30" ht="20.1" customHeight="1" spans="1:6">
      <c r="A30" s="10" t="s">
        <v>197</v>
      </c>
      <c r="B30" s="10" t="s">
        <v>94</v>
      </c>
      <c r="C30" s="10" t="s">
        <v>211</v>
      </c>
      <c r="D30" s="102">
        <v>22000</v>
      </c>
      <c r="E30" s="103">
        <v>0</v>
      </c>
      <c r="F30" s="47">
        <v>0</v>
      </c>
    </row>
    <row r="31" ht="20.1" customHeight="1" spans="1:6">
      <c r="A31" s="10" t="s">
        <v>212</v>
      </c>
      <c r="B31" s="10" t="s">
        <v>17</v>
      </c>
      <c r="C31" s="10" t="s">
        <v>213</v>
      </c>
      <c r="D31" s="102">
        <v>77000</v>
      </c>
      <c r="E31" s="103">
        <v>77000</v>
      </c>
      <c r="F31" s="47">
        <v>0</v>
      </c>
    </row>
    <row r="32" ht="20.1" customHeight="1" spans="1:6">
      <c r="A32" s="10" t="s">
        <v>214</v>
      </c>
      <c r="B32" s="10" t="s">
        <v>98</v>
      </c>
      <c r="C32" s="10" t="s">
        <v>215</v>
      </c>
      <c r="D32" s="102">
        <v>77000</v>
      </c>
      <c r="E32" s="103">
        <v>77000</v>
      </c>
      <c r="F32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216</v>
      </c>
    </row>
    <row r="2" ht="20.1" customHeight="1" spans="1:16">
      <c r="A2" s="67" t="s">
        <v>217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218</v>
      </c>
      <c r="H4" s="75" t="s">
        <v>219</v>
      </c>
      <c r="I4" s="75" t="s">
        <v>220</v>
      </c>
      <c r="J4" s="75" t="s">
        <v>221</v>
      </c>
      <c r="K4" s="75" t="s">
        <v>222</v>
      </c>
      <c r="L4" s="75" t="s">
        <v>223</v>
      </c>
      <c r="M4" s="75" t="s">
        <v>224</v>
      </c>
      <c r="N4" s="75" t="s">
        <v>225</v>
      </c>
      <c r="O4" s="75" t="s">
        <v>226</v>
      </c>
      <c r="P4" s="75" t="s">
        <v>227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660898</v>
      </c>
      <c r="G7" s="89">
        <v>365232</v>
      </c>
      <c r="H7" s="89">
        <v>218666</v>
      </c>
      <c r="I7" s="89">
        <v>77000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660898</v>
      </c>
      <c r="G8" s="89">
        <v>365232</v>
      </c>
      <c r="H8" s="89">
        <v>218666</v>
      </c>
      <c r="I8" s="89">
        <v>77000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77000</v>
      </c>
      <c r="G9" s="89">
        <v>0</v>
      </c>
      <c r="H9" s="89">
        <v>0</v>
      </c>
      <c r="I9" s="89">
        <v>77000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365232</v>
      </c>
      <c r="G10" s="89">
        <v>365232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114754</v>
      </c>
      <c r="G11" s="89">
        <v>0</v>
      </c>
      <c r="H11" s="89">
        <v>114754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82912</v>
      </c>
      <c r="G12" s="89">
        <v>0</v>
      </c>
      <c r="H12" s="89">
        <v>82912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18000</v>
      </c>
      <c r="G13" s="89">
        <v>0</v>
      </c>
      <c r="H13" s="89">
        <v>18000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3000</v>
      </c>
      <c r="G14" s="89">
        <v>0</v>
      </c>
      <c r="H14" s="89">
        <v>3000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228</v>
      </c>
    </row>
    <row r="2" ht="20.1" customHeight="1" spans="1:33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218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230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231</v>
      </c>
      <c r="I5" s="8" t="s">
        <v>232</v>
      </c>
      <c r="J5" s="8" t="s">
        <v>233</v>
      </c>
      <c r="K5" s="8" t="s">
        <v>234</v>
      </c>
      <c r="L5" s="8" t="s">
        <v>235</v>
      </c>
      <c r="M5" s="8" t="s">
        <v>236</v>
      </c>
      <c r="N5" s="8" t="s">
        <v>237</v>
      </c>
      <c r="O5" s="8" t="s">
        <v>238</v>
      </c>
      <c r="P5" s="8" t="s">
        <v>239</v>
      </c>
      <c r="Q5" s="55" t="s">
        <v>240</v>
      </c>
      <c r="R5" s="8" t="s">
        <v>241</v>
      </c>
      <c r="S5" s="8" t="s">
        <v>242</v>
      </c>
      <c r="T5" s="8" t="s">
        <v>243</v>
      </c>
      <c r="U5" s="62" t="s">
        <v>165</v>
      </c>
      <c r="V5" s="8" t="s">
        <v>244</v>
      </c>
      <c r="W5" s="8" t="s">
        <v>245</v>
      </c>
      <c r="X5" s="8" t="s">
        <v>246</v>
      </c>
      <c r="Y5" s="8" t="s">
        <v>247</v>
      </c>
      <c r="Z5" s="8" t="s">
        <v>248</v>
      </c>
      <c r="AA5" s="8" t="s">
        <v>249</v>
      </c>
      <c r="AB5" s="8" t="s">
        <v>242</v>
      </c>
      <c r="AC5" s="8" t="s">
        <v>250</v>
      </c>
      <c r="AD5" s="8" t="s">
        <v>251</v>
      </c>
      <c r="AE5" s="55" t="s">
        <v>252</v>
      </c>
      <c r="AF5" s="8" t="s">
        <v>253</v>
      </c>
      <c r="AG5" s="62" t="s">
        <v>254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442232</v>
      </c>
      <c r="G7" s="42">
        <v>365232</v>
      </c>
      <c r="H7" s="42">
        <v>327072</v>
      </c>
      <c r="I7" s="42">
        <v>38160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77000</v>
      </c>
      <c r="V7" s="42">
        <v>0</v>
      </c>
      <c r="W7" s="42">
        <v>77000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442232</v>
      </c>
      <c r="G8" s="42">
        <v>365232</v>
      </c>
      <c r="H8" s="42">
        <v>327072</v>
      </c>
      <c r="I8" s="42">
        <v>38160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77000</v>
      </c>
      <c r="V8" s="42">
        <v>0</v>
      </c>
      <c r="W8" s="42">
        <v>77000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77000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77000</v>
      </c>
      <c r="V9" s="42">
        <v>0</v>
      </c>
      <c r="W9" s="42">
        <v>77000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365232</v>
      </c>
      <c r="G10" s="42">
        <v>365232</v>
      </c>
      <c r="H10" s="42">
        <v>327072</v>
      </c>
      <c r="I10" s="42">
        <v>38160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