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'1-1'!$A$1:$V$17</definedName>
    <definedName name="_xlnm.Print_Titles" localSheetId="2">'1-1'!$1:$6</definedName>
    <definedName name="_xlnm.Print_Area" localSheetId="3">'1-2'!$A$1:$H$16</definedName>
    <definedName name="_xlnm.Print_Area" localSheetId="4">'2'!$A$1:$H$39</definedName>
    <definedName name="_xlnm.Print_Titles" localSheetId="4">'2'!$1:$39</definedName>
    <definedName name="_xlnm.Print_Area" localSheetId="5">'2-1'!$A$1:$M$11</definedName>
    <definedName name="_xlnm.Print_Area" localSheetId="6">'3'!$A$1:$F$20</definedName>
    <definedName name="_xlnm.Print_Area" localSheetId="7">'4'!$A$1:$P$13</definedName>
    <definedName name="_xlnm.Print_Titles" localSheetId="7">'4'!$1:$6</definedName>
    <definedName name="_xlnm.Print_Area" localSheetId="8">'4-1(1)'!$A$1:$AG$9</definedName>
    <definedName name="_xlnm.Print_Area" localSheetId="9">'4-1(2)'!$A$1:$AG$13</definedName>
    <definedName name="_xlnm.Print_Area" localSheetId="10">'4-1(3)'!$A$1:$AK$13</definedName>
    <definedName name="_xlnm.Print_Area" localSheetId="11">'4-1(4)'!$A$1:$AB$13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<sst xmlns="http://schemas.openxmlformats.org/spreadsheetml/2006/main" count="1025" uniqueCount="331">
  <si>
    <t>牛华社区卫生服务中心</t>
  </si>
  <si>
    <t>2021年单位预算</t>
  </si>
  <si>
    <t>表1</t>
  </si>
  <si>
    <t>部门收支总表</t>
  </si>
  <si>
    <t>单位名称： 牛华社区卫生服务中心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</si>
  <si>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</si>
  <si>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</si>
  <si>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</si>
  <si>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</si>
  <si>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</si>
  <si>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</si>
  <si>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</si>
  <si>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</si>
  <si>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</si>
  <si>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</si>
  <si>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</si>
  <si>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</si>
  <si>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</si>
  <si>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</si>
  <si>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</si>
  <si>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</si>
  <si>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</si>
  <si>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</si>
  <si>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</si>
  <si>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</si>
  <si>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</si>
  <si>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</si>
  <si>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</si>
  <si>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</si>
  <si>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</si>
  <si>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</si>
  <si>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</si>
  <si>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</si>
  <si>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</si>
  <si>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</si>
  <si>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</si>
  <si>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</si>
  <si>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</si>
  <si>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</si>
  <si>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</si>
  <si>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</si>
  <si>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</si>
  <si>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</si>
  <si>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</si>
  <si>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</si>
  <si>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</si>
  <si>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</si>
  <si>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</si>
  <si>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</si>
  <si>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</si>
  <si>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</si>
  <si>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</si>
  <si>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</si>
  <si>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</si>
  <si>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</si>
  <si>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</si>
  <si>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</si>
  <si>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</si>
  <si>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</si>
  <si>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</si>
  <si>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</si>
  <si>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</si>
  <si>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</si>
  <si>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</si>
  <si>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</si>
  <si>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</si>
  <si>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</si>
  <si>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</si>
  <si>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</si>
  <si>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</si>
  <si>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</si>
  <si>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</si>
  <si>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</si>
  <si>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</si>
  <si>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</si>
  <si>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</si>
  <si>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</si>
  <si>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</si>
  <si>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</si>
  <si>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</si>
  <si>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</si>
  <si>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</si>
  <si>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</si>
  <si>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</si>
  <si>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</si>
  <si>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</si>
  <si>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</si>
  <si>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</si>
  <si>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</si>
  <si>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</si>
  <si>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</si>
  <si>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</si>
  <si>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</si>
  <si>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</si>
  <si>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210</t>
  </si>
  <si>
    <t>03</t>
  </si>
  <si>
    <t>02</t>
  </si>
  <si>
    <t xml:space="preserve">  乡镇卫生院</t>
  </si>
  <si>
    <t>99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</si>
  <si>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</si>
  <si>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</si>
  <si>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</si>
  <si>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</si>
  <si>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</si>
  <si>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</si>
  <si>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</si>
  <si>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</si>
  <si>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</si>
  <si>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</si>
  <si>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</si>
  <si>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</si>
  <si>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</si>
  <si>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</si>
  <si>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</si>
  <si>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</si>
  <si>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</si>
  <si>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</si>
  <si>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</si>
  <si>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</si>
  <si>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</si>
  <si>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</si>
  <si>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</si>
  <si>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</si>
  <si>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</si>
  <si>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</si>
  <si>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</si>
  <si>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</si>
  <si>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</si>
  <si>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</si>
  <si>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</si>
  <si>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</si>
  <si>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</si>
  <si>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</si>
  <si>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</si>
  <si>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</si>
  <si>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</si>
  <si>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</si>
  <si>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</si>
  <si>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</si>
  <si>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</si>
  <si>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</si>
  <si>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</si>
  <si>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</si>
  <si>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</si>
  <si>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</si>
  <si>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</si>
  <si>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</si>
  <si>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</si>
  <si>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</si>
  <si>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</si>
  <si>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</si>
  <si>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</si>
  <si>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</si>
  <si>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</si>
  <si>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</si>
  <si>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</si>
  <si>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</si>
  <si>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</si>
  <si>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</si>
  <si>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</si>
  <si>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</si>
  <si>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</si>
  <si>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</si>
  <si>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</si>
  <si>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</si>
  <si>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</si>
  <si>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</si>
  <si>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</si>
  <si>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</si>
  <si>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</si>
  <si>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</si>
  <si>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</si>
  <si>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</si>
  <si>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</si>
  <si>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</si>
  <si>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</si>
  <si>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</si>
  <si>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</si>
  <si>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</si>
  <si>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</si>
  <si>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</si>
  <si>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</si>
  <si>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</si>
  <si>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</si>
  <si>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</si>
  <si>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</si>
  <si>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</si>
  <si>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</si>
  <si>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</si>
  <si>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</si>
  <si>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</si>
  <si>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</si>
  <si>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</si>
  <si>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</si>
  <si>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</si>
  <si>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</si>
  <si>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</si>
  <si>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</si>
  <si>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</si>
  <si>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</si>
  <si>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</si>
  <si>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</si>
  <si>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</si>
  <si>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</si>
  <si>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</si>
  <si>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</si>
  <si>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</si>
  <si>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</si>
  <si>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</si>
  <si>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</si>
  <si>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</si>
  <si>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</si>
  <si>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</si>
  <si>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</si>
  <si>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</si>
  <si>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</si>
  <si>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</si>
  <si>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</si>
  <si>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</si>
  <si>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</si>
  <si>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</si>
  <si>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</si>
  <si>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</si>
  <si>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</si>
  <si>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</si>
  <si>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</si>
  <si>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</si>
  <si>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</si>
  <si>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</si>
  <si>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</si>
  <si>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</si>
  <si>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</si>
  <si>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</si>
  <si>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</si>
  <si>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</si>
  <si>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</si>
  <si>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</si>
  <si>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</si>
  <si>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</si>
  <si>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</si>
  <si>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</si>
  <si>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</si>
  <si>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</si>
  <si>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</si>
  <si>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</si>
  <si>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</si>
  <si>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</si>
  <si>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</si>
  <si>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</si>
  <si>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</si>
  <si>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</si>
  <si>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</si>
  <si>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</si>
  <si>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</si>
  <si>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</si>
  <si>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</si>
  <si>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</si>
  <si>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</si>
  <si>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</si>
  <si>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</si>
  <si>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</si>
  <si>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</si>
  <si>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</si>
  <si>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</si>
  <si>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</si>
  <si>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</si>
  <si>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</si>
  <si>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</si>
  <si>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</si>
  <si>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</si>
  <si>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</si>
  <si>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</si>
  <si>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</si>
  <si>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</si>
  <si>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</si>
  <si>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</si>
  <si>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</si>
  <si>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</si>
  <si>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</si>
  <si>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</si>
  <si>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</si>
  <si>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</si>
  <si>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</si>
  <si>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</si>
  <si>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</si>
  <si>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</si>
  <si>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</si>
  <si>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</si>
  <si>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</si>
  <si>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</si>
  <si>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</si>
  <si>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</si>
  <si>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</si>
  <si>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</si>
  <si>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</si>
  <si>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</si>
  <si>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</si>
  <si>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</si>
  <si>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</si>
  <si>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</si>
  <si>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</si>
  <si>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</si>
  <si>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</si>
  <si>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</si>
  <si>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</si>
  <si>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</si>
  <si>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</si>
  <si>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</si>
  <si>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</si>
  <si>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计划生育“三查”及手术并发症等治疗费区级配套资金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</si>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</sst>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_(&quot;$&quot;* #,##0_);_(&quot;$&quot;* \(#,##0\);_(&quot;$&quot;* &quot;-&quot;_);_(@_)"/>
    <numFmt numFmtId="180" formatCode="#,##0.0000"/>
    <numFmt numFmtId="181" formatCode="#,###.00"/>
    <numFmt numFmtId="182" formatCode="#,###"/>
  </numFmts>
  <fonts count="33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rgb="FF9C6500"/>
      <name val="Calibri"/>
      <charset val="0"/>
    </font>
    <font>
      <sz val="11"/>
      <color rgb="FF006100"/>
      <name val="Calibri"/>
      <charset val="0"/>
    </font>
    <font>
      <sz val="11"/>
      <color theme="0"/>
      <name val="Calibri"/>
      <charset val="0"/>
    </font>
    <font>
      <b/>
      <sz val="11"/>
      <color rgb="FF3F3F3F"/>
      <name val="Calibri"/>
      <charset val="0"/>
    </font>
    <font>
      <sz val="11"/>
      <color rgb="FF3F3F76"/>
      <name val="Calibri"/>
      <charset val="0"/>
    </font>
    <font>
      <sz val="11"/>
      <color rgb="FF9C0006"/>
      <name val="Calibri"/>
      <charset val="0"/>
    </font>
    <font>
      <sz val="11"/>
      <color theme="1"/>
      <name val="Calibri"/>
      <charset val="0"/>
    </font>
    <font>
      <b/>
      <sz val="18"/>
      <color theme="3"/>
      <name val="Cambria"/>
      <charset val="0"/>
    </font>
    <font>
      <sz val="11"/>
      <color rgb="FFFF0000"/>
      <name val="Calibri"/>
      <charset val="0"/>
    </font>
    <font>
      <b/>
      <sz val="11"/>
      <color theme="1"/>
      <name val="Calibri"/>
      <charset val="0"/>
    </font>
    <font>
      <b/>
      <sz val="15"/>
      <color theme="3"/>
      <name val="Calibri"/>
      <charset val="0"/>
    </font>
    <font>
      <b/>
      <sz val="11"/>
      <color theme="3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i/>
      <sz val="11"/>
      <color rgb="FF7F7F7F"/>
      <name val="Calibri"/>
      <charset val="0"/>
    </font>
    <font>
      <b/>
      <sz val="11"/>
      <color rgb="FFFA7D00"/>
      <name val="Calibri"/>
      <charset val="0"/>
    </font>
    <font>
      <b/>
      <sz val="13"/>
      <color theme="3"/>
      <name val="Calibri"/>
      <charset val="0"/>
    </font>
    <font>
      <b/>
      <sz val="11"/>
      <color theme="0"/>
      <name val="Calibri"/>
      <charset val="0"/>
    </font>
    <font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20" fillId="11" borderId="0" applyNumberFormat="0" applyBorder="0" applyAlignment="0" applyProtection="0"/>
    <xf numFmtId="0" fontId="18" fillId="8" borderId="41" applyNumberFormat="0" applyAlignment="0" applyProtection="0"/>
    <xf numFmtId="177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20" fillId="13" borderId="0" applyNumberFormat="0" applyBorder="0" applyAlignment="0" applyProtection="0"/>
    <xf numFmtId="0" fontId="19" fillId="9" borderId="0" applyNumberFormat="0" applyBorder="0" applyAlignment="0" applyProtection="0"/>
    <xf numFmtId="178" fontId="0" fillId="0" borderId="0" applyFont="0" applyFill="0" applyBorder="0" applyAlignment="0" applyProtection="0"/>
    <xf numFmtId="0" fontId="16" fillId="16" borderId="0" applyNumberFormat="0" applyBorder="0" applyAlignment="0" applyProtection="0"/>
    <xf numFmtId="0" fontId="2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18" borderId="44" applyNumberFormat="0" applyFont="0" applyAlignment="0" applyProtection="0"/>
    <xf numFmtId="0" fontId="16" fillId="20" borderId="0" applyNumberFormat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4" fillId="0" borderId="43" applyNumberFormat="0" applyFill="0" applyAlignment="0" applyProtection="0"/>
    <xf numFmtId="0" fontId="30" fillId="0" borderId="46" applyNumberFormat="0" applyFill="0" applyAlignment="0" applyProtection="0"/>
    <xf numFmtId="0" fontId="16" fillId="10" borderId="0" applyNumberFormat="0" applyBorder="0" applyAlignment="0" applyProtection="0"/>
    <xf numFmtId="0" fontId="25" fillId="0" borderId="45" applyNumberFormat="0" applyFill="0" applyAlignment="0" applyProtection="0"/>
    <xf numFmtId="0" fontId="16" fillId="23" borderId="0" applyNumberFormat="0" applyBorder="0" applyAlignment="0" applyProtection="0"/>
    <xf numFmtId="0" fontId="17" fillId="6" borderId="40" applyNumberFormat="0" applyAlignment="0" applyProtection="0"/>
    <xf numFmtId="0" fontId="29" fillId="6" borderId="41" applyNumberFormat="0" applyAlignment="0" applyProtection="0"/>
    <xf numFmtId="0" fontId="31" fillId="26" borderId="47" applyNumberFormat="0" applyAlignment="0" applyProtection="0"/>
    <xf numFmtId="0" fontId="20" fillId="27" borderId="0" applyNumberFormat="0" applyBorder="0" applyAlignment="0" applyProtection="0"/>
    <xf numFmtId="0" fontId="16" fillId="5" borderId="0" applyNumberFormat="0" applyBorder="0" applyAlignment="0" applyProtection="0"/>
    <xf numFmtId="0" fontId="32" fillId="0" borderId="48" applyNumberFormat="0" applyFill="0" applyAlignment="0" applyProtection="0"/>
    <xf numFmtId="0" fontId="23" fillId="0" borderId="42" applyNumberFormat="0" applyFill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0" fillId="28" borderId="0" applyNumberFormat="0" applyBorder="0" applyAlignment="0" applyProtection="0"/>
    <xf numFmtId="0" fontId="16" fillId="17" borderId="0" applyNumberFormat="0" applyBorder="0" applyAlignment="0" applyProtection="0"/>
    <xf numFmtId="0" fontId="20" fillId="22" borderId="0" applyNumberFormat="0" applyBorder="0" applyAlignment="0" applyProtection="0"/>
    <xf numFmtId="0" fontId="20" fillId="21" borderId="0" applyNumberFormat="0" applyBorder="0" applyAlignment="0" applyProtection="0"/>
    <xf numFmtId="0" fontId="20" fillId="19" borderId="0" applyNumberFormat="0" applyBorder="0" applyAlignment="0" applyProtection="0"/>
    <xf numFmtId="0" fontId="20" fillId="25" borderId="0" applyNumberFormat="0" applyBorder="0" applyAlignment="0" applyProtection="0"/>
    <xf numFmtId="0" fontId="16" fillId="7" borderId="0" applyNumberFormat="0" applyBorder="0" applyAlignment="0" applyProtection="0"/>
    <xf numFmtId="0" fontId="16" fillId="29" borderId="0" applyNumberFormat="0" applyBorder="0" applyAlignment="0" applyProtection="0"/>
    <xf numFmtId="0" fontId="20" fillId="31" borderId="0" applyNumberFormat="0" applyBorder="0" applyAlignment="0" applyProtection="0"/>
    <xf numFmtId="0" fontId="20" fillId="12" borderId="0" applyNumberFormat="0" applyBorder="0" applyAlignment="0" applyProtection="0"/>
    <xf numFmtId="0" fontId="16" fillId="30" borderId="0" applyNumberFormat="0" applyBorder="0" applyAlignment="0" applyProtection="0"/>
    <xf numFmtId="0" fontId="20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15" borderId="0" applyNumberFormat="0" applyBorder="0" applyAlignment="0" applyProtection="0"/>
    <xf numFmtId="0" fontId="20" fillId="24" borderId="0" applyNumberFormat="0" applyBorder="0" applyAlignment="0" applyProtection="0"/>
    <xf numFmtId="0" fontId="16" fillId="14" borderId="0" applyNumberFormat="0" applyBorder="0" applyAlignment="0" applyProtection="0"/>
  </cellStyleXfs>
  <cellXfs count="192">
    <xf numFmtId="1" fontId="0" fillId="0" borderId="0" xfId="0" applyNumberFormat="1" applyFill="1"/>
    <xf numFmtId="177" fontId="1" fillId="0" borderId="0" xfId="4" applyNumberFormat="1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4" applyNumberFormat="1" applyFont="1" applyFill="1" applyBorder="1" applyAlignment="1">
      <alignment horizontal="right" vertical="center"/>
    </xf>
    <xf numFmtId="177" fontId="2" fillId="0" borderId="0" xfId="4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NumberFormat="1" applyFont="1" applyFill="1" applyBorder="1" applyAlignment="1">
      <alignment horizontal="left" vertical="center"/>
    </xf>
    <xf numFmtId="176" fontId="1" fillId="0" borderId="0" xfId="5" applyNumberFormat="1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1" fillId="0" borderId="6" xfId="4" applyNumberFormat="1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NumberFormat="1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NumberFormat="1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6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2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9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7" fontId="1" fillId="0" borderId="2" xfId="4" applyNumberFormat="1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9" fillId="0" borderId="23" xfId="0" applyNumberFormat="1" applyFont="1" applyBorder="1" applyAlignment="1"/>
    <xf numFmtId="181" fontId="8" fillId="0" borderId="0" xfId="0" applyNumberFormat="1" applyFont="1" applyBorder="1" applyAlignment="1"/>
    <xf numFmtId="1" fontId="10" fillId="0" borderId="0" xfId="0" applyNumberFormat="1" applyFont="1" applyFill="1"/>
    <xf numFmtId="180" fontId="11" fillId="0" borderId="0" xfId="0" applyNumberFormat="1" applyFont="1" applyFill="1" applyAlignment="1" applyProtection="1">
      <alignment horizontal="center" vertical="top"/>
    </xf>
    <xf numFmtId="1" fontId="12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3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7" sqref="A7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236</v>
      </c>
    </row>
    <row r="2" ht="20.1" customHeight="1" spans="1:33">
      <c r="A2" s="49" t="s">
        <v>210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164</v>
      </c>
      <c r="G5" s="8" t="s">
        <v>237</v>
      </c>
      <c r="H5" s="8" t="s">
        <v>238</v>
      </c>
      <c r="I5" s="8" t="s">
        <v>239</v>
      </c>
      <c r="J5" s="8" t="s">
        <v>240</v>
      </c>
      <c r="K5" s="8" t="s">
        <v>241</v>
      </c>
      <c r="L5" s="8" t="s">
        <v>242</v>
      </c>
      <c r="M5" s="8" t="s">
        <v>243</v>
      </c>
      <c r="N5" s="8" t="s">
        <v>244</v>
      </c>
      <c r="O5" s="8" t="s">
        <v>245</v>
      </c>
      <c r="P5" s="8" t="s">
        <v>246</v>
      </c>
      <c r="Q5" s="8" t="s">
        <v>247</v>
      </c>
      <c r="R5" s="8" t="s">
        <v>248</v>
      </c>
      <c r="S5" s="8" t="s">
        <v>249</v>
      </c>
      <c r="T5" s="8" t="s">
        <v>250</v>
      </c>
      <c r="U5" s="8" t="s">
        <v>251</v>
      </c>
      <c r="V5" s="8" t="s">
        <v>252</v>
      </c>
      <c r="W5" s="8" t="s">
        <v>253</v>
      </c>
      <c r="X5" s="8" t="s">
        <v>254</v>
      </c>
      <c r="Y5" s="8" t="s">
        <v>255</v>
      </c>
      <c r="Z5" s="8" t="s">
        <v>256</v>
      </c>
      <c r="AA5" s="8" t="s">
        <v>257</v>
      </c>
      <c r="AB5" s="8" t="s">
        <v>258</v>
      </c>
      <c r="AC5" s="8" t="s">
        <v>259</v>
      </c>
      <c r="AD5" s="8" t="s">
        <v>260</v>
      </c>
      <c r="AE5" s="8" t="s">
        <v>261</v>
      </c>
      <c r="AF5" s="8" t="s">
        <v>262</v>
      </c>
      <c r="AG5" s="8" t="s">
        <v>263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264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705612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454850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250762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705612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454850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250762</v>
      </c>
    </row>
    <row r="9" ht="20.1" customHeight="1" spans="1:33">
      <c r="A9" s="10" t="s">
        <v>94</v>
      </c>
      <c r="B9" s="10" t="s">
        <v>95</v>
      </c>
      <c r="C9" s="10" t="s">
        <v>96</v>
      </c>
      <c r="D9" s="10" t="s">
        <v>90</v>
      </c>
      <c r="E9" s="10" t="s">
        <v>97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94</v>
      </c>
      <c r="B10" s="10" t="s">
        <v>95</v>
      </c>
      <c r="C10" s="10" t="s">
        <v>98</v>
      </c>
      <c r="D10" s="10" t="s">
        <v>90</v>
      </c>
      <c r="E10" s="10" t="s">
        <v>99</v>
      </c>
      <c r="F10" s="42">
        <v>454850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454850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94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v>221762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221762</v>
      </c>
    </row>
    <row r="12" ht="20.1" customHeight="1" spans="1:33">
      <c r="A12" s="10" t="s">
        <v>94</v>
      </c>
      <c r="B12" s="10" t="s">
        <v>100</v>
      </c>
      <c r="C12" s="10" t="s">
        <v>103</v>
      </c>
      <c r="D12" s="10" t="s">
        <v>90</v>
      </c>
      <c r="E12" s="10" t="s">
        <v>104</v>
      </c>
      <c r="F12" s="42">
        <v>20000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20000</v>
      </c>
    </row>
    <row r="13" ht="20.1" customHeight="1" spans="1:33">
      <c r="A13" s="10" t="s">
        <v>94</v>
      </c>
      <c r="B13" s="10" t="s">
        <v>105</v>
      </c>
      <c r="C13" s="10" t="s">
        <v>106</v>
      </c>
      <c r="D13" s="10" t="s">
        <v>90</v>
      </c>
      <c r="E13" s="10" t="s">
        <v>107</v>
      </c>
      <c r="F13" s="42">
        <v>9000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9000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265</v>
      </c>
    </row>
    <row r="2" ht="20.1" customHeight="1" spans="1:37">
      <c r="A2" s="49" t="s">
        <v>210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202</v>
      </c>
      <c r="H4" s="52"/>
      <c r="I4" s="52"/>
      <c r="J4" s="52"/>
      <c r="K4" s="52"/>
      <c r="L4" s="52" t="s">
        <v>266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267</v>
      </c>
      <c r="Z4" s="52"/>
      <c r="AA4" s="52"/>
      <c r="AB4" s="52" t="s">
        <v>206</v>
      </c>
      <c r="AC4" s="52"/>
      <c r="AD4" s="52"/>
      <c r="AE4" s="52"/>
      <c r="AF4" s="52"/>
      <c r="AG4" s="54"/>
      <c r="AH4" s="52" t="s">
        <v>207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164</v>
      </c>
      <c r="H5" s="8" t="s">
        <v>268</v>
      </c>
      <c r="I5" s="8" t="s">
        <v>269</v>
      </c>
      <c r="J5" s="8" t="s">
        <v>270</v>
      </c>
      <c r="K5" s="8" t="s">
        <v>271</v>
      </c>
      <c r="L5" s="8" t="s">
        <v>164</v>
      </c>
      <c r="M5" s="8" t="s">
        <v>272</v>
      </c>
      <c r="N5" s="8" t="s">
        <v>273</v>
      </c>
      <c r="O5" s="8" t="s">
        <v>274</v>
      </c>
      <c r="P5" s="8" t="s">
        <v>275</v>
      </c>
      <c r="Q5" s="8" t="s">
        <v>276</v>
      </c>
      <c r="R5" s="8" t="s">
        <v>277</v>
      </c>
      <c r="S5" s="8" t="s">
        <v>278</v>
      </c>
      <c r="T5" s="8" t="s">
        <v>279</v>
      </c>
      <c r="U5" s="8" t="s">
        <v>280</v>
      </c>
      <c r="V5" s="8" t="s">
        <v>281</v>
      </c>
      <c r="W5" s="8" t="s">
        <v>282</v>
      </c>
      <c r="X5" s="8" t="s">
        <v>283</v>
      </c>
      <c r="Y5" s="8" t="s">
        <v>164</v>
      </c>
      <c r="Z5" s="8" t="s">
        <v>284</v>
      </c>
      <c r="AA5" s="8" t="s">
        <v>285</v>
      </c>
      <c r="AB5" s="8" t="s">
        <v>164</v>
      </c>
      <c r="AC5" s="8" t="s">
        <v>284</v>
      </c>
      <c r="AD5" s="8" t="s">
        <v>286</v>
      </c>
      <c r="AE5" s="8" t="s">
        <v>287</v>
      </c>
      <c r="AF5" s="8" t="s">
        <v>288</v>
      </c>
      <c r="AG5" s="55" t="s">
        <v>285</v>
      </c>
      <c r="AH5" s="8" t="s">
        <v>164</v>
      </c>
      <c r="AI5" s="8" t="s">
        <v>207</v>
      </c>
      <c r="AJ5" s="56" t="s">
        <v>289</v>
      </c>
      <c r="AK5" s="8" t="s">
        <v>290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3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94</v>
      </c>
      <c r="B9" s="10" t="s">
        <v>95</v>
      </c>
      <c r="C9" s="10" t="s">
        <v>96</v>
      </c>
      <c r="D9" s="10" t="s">
        <v>90</v>
      </c>
      <c r="E9" s="10" t="s">
        <v>97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94</v>
      </c>
      <c r="B10" s="10" t="s">
        <v>95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94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94</v>
      </c>
      <c r="B12" s="10" t="s">
        <v>100</v>
      </c>
      <c r="C12" s="10" t="s">
        <v>103</v>
      </c>
      <c r="D12" s="10" t="s">
        <v>90</v>
      </c>
      <c r="E12" s="10" t="s">
        <v>104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94</v>
      </c>
      <c r="B13" s="10" t="s">
        <v>105</v>
      </c>
      <c r="C13" s="10" t="s">
        <v>106</v>
      </c>
      <c r="D13" s="10" t="s">
        <v>90</v>
      </c>
      <c r="E13" s="10" t="s">
        <v>107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291</v>
      </c>
    </row>
    <row r="2" ht="20.1" customHeight="1" spans="1:28">
      <c r="A2" s="49" t="s">
        <v>210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292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208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164</v>
      </c>
      <c r="H5" s="8" t="s">
        <v>272</v>
      </c>
      <c r="I5" s="8" t="s">
        <v>273</v>
      </c>
      <c r="J5" s="8" t="s">
        <v>274</v>
      </c>
      <c r="K5" s="8" t="s">
        <v>275</v>
      </c>
      <c r="L5" s="8" t="s">
        <v>276</v>
      </c>
      <c r="M5" s="8" t="s">
        <v>277</v>
      </c>
      <c r="N5" s="8" t="s">
        <v>278</v>
      </c>
      <c r="O5" s="8" t="s">
        <v>293</v>
      </c>
      <c r="P5" s="8" t="s">
        <v>294</v>
      </c>
      <c r="Q5" s="8" t="s">
        <v>295</v>
      </c>
      <c r="R5" s="8" t="s">
        <v>296</v>
      </c>
      <c r="S5" s="8" t="s">
        <v>279</v>
      </c>
      <c r="T5" s="8" t="s">
        <v>280</v>
      </c>
      <c r="U5" s="8" t="s">
        <v>297</v>
      </c>
      <c r="V5" s="8" t="s">
        <v>282</v>
      </c>
      <c r="W5" s="8" t="s">
        <v>292</v>
      </c>
      <c r="X5" s="8" t="s">
        <v>164</v>
      </c>
      <c r="Y5" s="8" t="s">
        <v>298</v>
      </c>
      <c r="Z5" s="8" t="s">
        <v>299</v>
      </c>
      <c r="AA5" s="8" t="s">
        <v>300</v>
      </c>
      <c r="AB5" s="8" t="s">
        <v>208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3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94</v>
      </c>
      <c r="B9" s="10" t="s">
        <v>95</v>
      </c>
      <c r="C9" s="10" t="s">
        <v>96</v>
      </c>
      <c r="D9" s="10" t="s">
        <v>90</v>
      </c>
      <c r="E9" s="10" t="s">
        <v>97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94</v>
      </c>
      <c r="B10" s="10" t="s">
        <v>95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94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94</v>
      </c>
      <c r="B12" s="10" t="s">
        <v>100</v>
      </c>
      <c r="C12" s="10" t="s">
        <v>103</v>
      </c>
      <c r="D12" s="10" t="s">
        <v>90</v>
      </c>
      <c r="E12" s="10" t="s">
        <v>104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94</v>
      </c>
      <c r="B13" s="10" t="s">
        <v>105</v>
      </c>
      <c r="C13" s="10" t="s">
        <v>106</v>
      </c>
      <c r="D13" s="10" t="s">
        <v>90</v>
      </c>
      <c r="E13" s="10" t="s">
        <v>107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301</v>
      </c>
    </row>
    <row r="2" ht="20.1" customHeight="1" spans="1:6">
      <c r="A2" s="34" t="s">
        <v>302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303</v>
      </c>
      <c r="F4" s="7" t="s">
        <v>304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705612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705612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99</v>
      </c>
      <c r="F8" s="42">
        <v>454850</v>
      </c>
    </row>
    <row r="9" ht="20.1" customHeight="1" spans="1:6">
      <c r="A9" s="10" t="s">
        <v>94</v>
      </c>
      <c r="B9" s="10" t="s">
        <v>95</v>
      </c>
      <c r="C9" s="10" t="s">
        <v>98</v>
      </c>
      <c r="D9" s="10" t="s">
        <v>90</v>
      </c>
      <c r="E9" s="10" t="s">
        <v>305</v>
      </c>
      <c r="F9" s="42">
        <v>39350</v>
      </c>
    </row>
    <row r="10" ht="20.1" customHeight="1" spans="1:6">
      <c r="A10" s="10" t="s">
        <v>94</v>
      </c>
      <c r="B10" s="10" t="s">
        <v>95</v>
      </c>
      <c r="C10" s="10" t="s">
        <v>98</v>
      </c>
      <c r="D10" s="10" t="s">
        <v>90</v>
      </c>
      <c r="E10" s="10" t="s">
        <v>306</v>
      </c>
      <c r="F10" s="42">
        <v>415500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102</v>
      </c>
      <c r="F11" s="42">
        <v>221762</v>
      </c>
    </row>
    <row r="12" ht="20.1" customHeight="1" spans="1:6">
      <c r="A12" s="10" t="s">
        <v>94</v>
      </c>
      <c r="B12" s="10" t="s">
        <v>100</v>
      </c>
      <c r="C12" s="10" t="s">
        <v>101</v>
      </c>
      <c r="D12" s="10" t="s">
        <v>90</v>
      </c>
      <c r="E12" s="10" t="s">
        <v>307</v>
      </c>
      <c r="F12" s="42">
        <v>221762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104</v>
      </c>
      <c r="F13" s="42">
        <v>20000</v>
      </c>
    </row>
    <row r="14" ht="20.1" customHeight="1" spans="1:6">
      <c r="A14" s="10" t="s">
        <v>94</v>
      </c>
      <c r="B14" s="10" t="s">
        <v>100</v>
      </c>
      <c r="C14" s="10" t="s">
        <v>103</v>
      </c>
      <c r="D14" s="10" t="s">
        <v>90</v>
      </c>
      <c r="E14" s="10" t="s">
        <v>308</v>
      </c>
      <c r="F14" s="42">
        <v>20000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107</v>
      </c>
      <c r="F15" s="42">
        <v>9000</v>
      </c>
    </row>
    <row r="16" ht="20.1" customHeight="1" spans="1:6">
      <c r="A16" s="10" t="s">
        <v>94</v>
      </c>
      <c r="B16" s="10" t="s">
        <v>105</v>
      </c>
      <c r="C16" s="10" t="s">
        <v>106</v>
      </c>
      <c r="D16" s="10" t="s">
        <v>90</v>
      </c>
      <c r="E16" s="10" t="s">
        <v>309</v>
      </c>
      <c r="F16" s="42">
        <v>9000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197</v>
      </c>
    </row>
    <row r="2" ht="20.1" customHeight="1" spans="1:8">
      <c r="A2" s="34" t="s">
        <v>310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115</v>
      </c>
      <c r="H4" s="7" t="s">
        <v>116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117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311</v>
      </c>
    </row>
    <row r="2" ht="20.1" customHeight="1" spans="1:8">
      <c r="A2" s="34" t="s">
        <v>312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115</v>
      </c>
      <c r="H4" s="7" t="s">
        <v>116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117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313</v>
      </c>
    </row>
    <row r="2" ht="28.5" spans="1:6">
      <c r="A2" s="13" t="s">
        <v>314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315</v>
      </c>
      <c r="B4" s="17" t="s">
        <v>316</v>
      </c>
      <c r="C4" s="18" t="s">
        <v>317</v>
      </c>
      <c r="D4" s="19"/>
      <c r="E4" s="19"/>
      <c r="F4" s="20"/>
    </row>
    <row r="5" ht="21" customHeight="1" spans="1:6">
      <c r="A5" s="16"/>
      <c r="B5" s="17"/>
      <c r="C5" s="21" t="s">
        <v>164</v>
      </c>
      <c r="D5" s="22" t="s">
        <v>120</v>
      </c>
      <c r="E5" s="23" t="s">
        <v>69</v>
      </c>
      <c r="F5" s="23" t="s">
        <v>122</v>
      </c>
    </row>
    <row r="6" ht="21" customHeight="1" spans="1:6">
      <c r="A6" s="24" t="s">
        <v>67</v>
      </c>
      <c r="B6" s="25">
        <f>SUM(B7,B8,B9)</f>
        <v>70000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318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319</v>
      </c>
      <c r="B8" s="28">
        <v>40000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320</v>
      </c>
      <c r="B9" s="29">
        <f>SUM(B10:B11)</f>
        <v>30000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321</v>
      </c>
      <c r="B10" s="28">
        <v>30000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323</v>
      </c>
    </row>
    <row r="2" ht="30.75" spans="1:7">
      <c r="A2" s="5" t="s">
        <v>324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325</v>
      </c>
      <c r="B4" s="7" t="s">
        <v>326</v>
      </c>
      <c r="C4" s="7" t="s">
        <v>327</v>
      </c>
      <c r="D4" s="7" t="s">
        <v>328</v>
      </c>
      <c r="E4" s="7" t="s">
        <v>329</v>
      </c>
      <c r="F4" s="7" t="s">
        <v>330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B33" sqref="B33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1748916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10480196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417104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11632685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179323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12229112</v>
      </c>
      <c r="C36" s="131" t="s">
        <v>50</v>
      </c>
      <c r="D36" s="120">
        <f>SUM(D6:D35)</f>
        <v>12229112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12229112</v>
      </c>
      <c r="C41" s="131" t="s">
        <v>57</v>
      </c>
      <c r="D41" s="120">
        <f>SUM(D36,D37,D39)</f>
        <v>12229112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7"/>
  <sheetViews>
    <sheetView showGridLines="0" showZeros="0" zoomScaleSheetLayoutView="60" workbookViewId="0">
      <selection activeCell="E21" sqref="E2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7" si="0">SUM(G7,V7)</f>
        <v>12229112</v>
      </c>
      <c r="G7" s="175">
        <f t="shared" ref="G7:G17" si="1">SUM(H7,P7:U7)</f>
        <v>12229112</v>
      </c>
      <c r="H7" s="175">
        <f t="shared" ref="H7:H17" si="2">SUM(I7:O7)</f>
        <v>1748916</v>
      </c>
      <c r="I7" s="175">
        <v>1748916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10480196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12229112</v>
      </c>
      <c r="G8" s="175">
        <f t="shared" si="1"/>
        <v>12229112</v>
      </c>
      <c r="H8" s="175">
        <f t="shared" si="2"/>
        <v>1748916</v>
      </c>
      <c r="I8" s="175">
        <v>1748916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10480196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278069</v>
      </c>
      <c r="G9" s="175">
        <f t="shared" si="1"/>
        <v>278069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278069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139035</v>
      </c>
      <c r="G10" s="175">
        <f t="shared" si="1"/>
        <v>139035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139035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94</v>
      </c>
      <c r="B11" s="85" t="s">
        <v>95</v>
      </c>
      <c r="C11" s="85" t="s">
        <v>96</v>
      </c>
      <c r="D11" s="85" t="s">
        <v>90</v>
      </c>
      <c r="E11" s="85" t="s">
        <v>97</v>
      </c>
      <c r="F11" s="42">
        <f t="shared" si="0"/>
        <v>8422797</v>
      </c>
      <c r="G11" s="175">
        <f t="shared" si="1"/>
        <v>8422797</v>
      </c>
      <c r="H11" s="175">
        <f t="shared" si="2"/>
        <v>1043304</v>
      </c>
      <c r="I11" s="175">
        <v>1043304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7379493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94</v>
      </c>
      <c r="B12" s="85" t="s">
        <v>95</v>
      </c>
      <c r="C12" s="85" t="s">
        <v>98</v>
      </c>
      <c r="D12" s="85" t="s">
        <v>90</v>
      </c>
      <c r="E12" s="85" t="s">
        <v>99</v>
      </c>
      <c r="F12" s="42">
        <f t="shared" si="0"/>
        <v>454850</v>
      </c>
      <c r="G12" s="175">
        <f t="shared" si="1"/>
        <v>454850</v>
      </c>
      <c r="H12" s="175">
        <f t="shared" si="2"/>
        <v>454850</v>
      </c>
      <c r="I12" s="175">
        <v>454850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94</v>
      </c>
      <c r="B13" s="85" t="s">
        <v>100</v>
      </c>
      <c r="C13" s="85" t="s">
        <v>101</v>
      </c>
      <c r="D13" s="85" t="s">
        <v>90</v>
      </c>
      <c r="E13" s="85" t="s">
        <v>102</v>
      </c>
      <c r="F13" s="42">
        <f t="shared" si="0"/>
        <v>2621762</v>
      </c>
      <c r="G13" s="175">
        <f t="shared" si="1"/>
        <v>2621762</v>
      </c>
      <c r="H13" s="175">
        <f t="shared" si="2"/>
        <v>221762</v>
      </c>
      <c r="I13" s="175">
        <v>221762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2400000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94</v>
      </c>
      <c r="B14" s="85" t="s">
        <v>100</v>
      </c>
      <c r="C14" s="85" t="s">
        <v>103</v>
      </c>
      <c r="D14" s="85" t="s">
        <v>90</v>
      </c>
      <c r="E14" s="85" t="s">
        <v>104</v>
      </c>
      <c r="F14" s="42">
        <f t="shared" si="0"/>
        <v>20000</v>
      </c>
      <c r="G14" s="175">
        <f t="shared" si="1"/>
        <v>20000</v>
      </c>
      <c r="H14" s="175">
        <f t="shared" si="2"/>
        <v>20000</v>
      </c>
      <c r="I14" s="175">
        <v>20000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94</v>
      </c>
      <c r="B15" s="85" t="s">
        <v>105</v>
      </c>
      <c r="C15" s="85" t="s">
        <v>106</v>
      </c>
      <c r="D15" s="85" t="s">
        <v>90</v>
      </c>
      <c r="E15" s="85" t="s">
        <v>107</v>
      </c>
      <c r="F15" s="42">
        <f t="shared" si="0"/>
        <v>9000</v>
      </c>
      <c r="G15" s="175">
        <f t="shared" si="1"/>
        <v>9000</v>
      </c>
      <c r="H15" s="175">
        <f t="shared" si="2"/>
        <v>9000</v>
      </c>
      <c r="I15" s="175">
        <v>9000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94</v>
      </c>
      <c r="B16" s="85" t="s">
        <v>108</v>
      </c>
      <c r="C16" s="85" t="s">
        <v>96</v>
      </c>
      <c r="D16" s="85" t="s">
        <v>90</v>
      </c>
      <c r="E16" s="85" t="s">
        <v>109</v>
      </c>
      <c r="F16" s="42">
        <f t="shared" si="0"/>
        <v>104276</v>
      </c>
      <c r="G16" s="175">
        <f t="shared" si="1"/>
        <v>104276</v>
      </c>
      <c r="H16" s="175">
        <f t="shared" si="2"/>
        <v>0</v>
      </c>
      <c r="I16" s="175">
        <v>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104276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110</v>
      </c>
      <c r="B17" s="85" t="s">
        <v>96</v>
      </c>
      <c r="C17" s="85" t="s">
        <v>111</v>
      </c>
      <c r="D17" s="85" t="s">
        <v>90</v>
      </c>
      <c r="E17" s="85" t="s">
        <v>112</v>
      </c>
      <c r="F17" s="42">
        <f t="shared" si="0"/>
        <v>179323</v>
      </c>
      <c r="G17" s="175">
        <f t="shared" si="1"/>
        <v>179323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179323</v>
      </c>
      <c r="T17" s="175">
        <v>0</v>
      </c>
      <c r="U17" s="11">
        <v>0</v>
      </c>
      <c r="V17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113</v>
      </c>
    </row>
    <row r="2" ht="20.1" customHeight="1" spans="1:8">
      <c r="A2" s="34" t="s">
        <v>114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115</v>
      </c>
      <c r="H4" s="156" t="s">
        <v>116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117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6" si="0">SUM(G6:H6)</f>
        <v>12229112</v>
      </c>
      <c r="G6" s="163">
        <v>2547500</v>
      </c>
      <c r="H6" s="163">
        <v>9681612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12229112</v>
      </c>
      <c r="G7" s="163">
        <v>2547500</v>
      </c>
      <c r="H7" s="163">
        <v>9681612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278069</v>
      </c>
      <c r="G8" s="163">
        <v>278069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139035</v>
      </c>
      <c r="G9" s="163">
        <v>139035</v>
      </c>
      <c r="H9" s="163">
        <v>0</v>
      </c>
    </row>
    <row r="10" ht="20.1" customHeight="1" spans="1:8">
      <c r="A10" s="161" t="s">
        <v>94</v>
      </c>
      <c r="B10" s="161" t="s">
        <v>95</v>
      </c>
      <c r="C10" s="161" t="s">
        <v>96</v>
      </c>
      <c r="D10" s="161" t="s">
        <v>90</v>
      </c>
      <c r="E10" s="161" t="s">
        <v>97</v>
      </c>
      <c r="F10" s="162">
        <f t="shared" si="0"/>
        <v>8422797</v>
      </c>
      <c r="G10" s="163">
        <v>1846797</v>
      </c>
      <c r="H10" s="163">
        <v>6576000</v>
      </c>
    </row>
    <row r="11" ht="20.1" customHeight="1" spans="1:8">
      <c r="A11" s="161" t="s">
        <v>94</v>
      </c>
      <c r="B11" s="161" t="s">
        <v>95</v>
      </c>
      <c r="C11" s="161" t="s">
        <v>98</v>
      </c>
      <c r="D11" s="161" t="s">
        <v>90</v>
      </c>
      <c r="E11" s="161" t="s">
        <v>99</v>
      </c>
      <c r="F11" s="162">
        <f t="shared" si="0"/>
        <v>454850</v>
      </c>
      <c r="G11" s="163">
        <v>0</v>
      </c>
      <c r="H11" s="163">
        <v>454850</v>
      </c>
    </row>
    <row r="12" ht="20.1" customHeight="1" spans="1:8">
      <c r="A12" s="161" t="s">
        <v>94</v>
      </c>
      <c r="B12" s="161" t="s">
        <v>100</v>
      </c>
      <c r="C12" s="161" t="s">
        <v>101</v>
      </c>
      <c r="D12" s="161" t="s">
        <v>90</v>
      </c>
      <c r="E12" s="161" t="s">
        <v>102</v>
      </c>
      <c r="F12" s="162">
        <f t="shared" si="0"/>
        <v>2621762</v>
      </c>
      <c r="G12" s="163">
        <v>0</v>
      </c>
      <c r="H12" s="163">
        <v>2621762</v>
      </c>
    </row>
    <row r="13" ht="20.1" customHeight="1" spans="1:8">
      <c r="A13" s="161" t="s">
        <v>94</v>
      </c>
      <c r="B13" s="161" t="s">
        <v>100</v>
      </c>
      <c r="C13" s="161" t="s">
        <v>103</v>
      </c>
      <c r="D13" s="161" t="s">
        <v>90</v>
      </c>
      <c r="E13" s="161" t="s">
        <v>104</v>
      </c>
      <c r="F13" s="162">
        <f t="shared" si="0"/>
        <v>20000</v>
      </c>
      <c r="G13" s="163">
        <v>0</v>
      </c>
      <c r="H13" s="163">
        <v>20000</v>
      </c>
    </row>
    <row r="14" ht="20.1" customHeight="1" spans="1:8">
      <c r="A14" s="161" t="s">
        <v>94</v>
      </c>
      <c r="B14" s="161" t="s">
        <v>105</v>
      </c>
      <c r="C14" s="161" t="s">
        <v>106</v>
      </c>
      <c r="D14" s="161" t="s">
        <v>90</v>
      </c>
      <c r="E14" s="161" t="s">
        <v>107</v>
      </c>
      <c r="F14" s="162">
        <f t="shared" si="0"/>
        <v>9000</v>
      </c>
      <c r="G14" s="163">
        <v>0</v>
      </c>
      <c r="H14" s="163">
        <v>9000</v>
      </c>
    </row>
    <row r="15" ht="20.1" customHeight="1" spans="1:8">
      <c r="A15" s="161" t="s">
        <v>94</v>
      </c>
      <c r="B15" s="161" t="s">
        <v>108</v>
      </c>
      <c r="C15" s="161" t="s">
        <v>96</v>
      </c>
      <c r="D15" s="161" t="s">
        <v>90</v>
      </c>
      <c r="E15" s="161" t="s">
        <v>109</v>
      </c>
      <c r="F15" s="162">
        <f t="shared" si="0"/>
        <v>104276</v>
      </c>
      <c r="G15" s="163">
        <v>104276</v>
      </c>
      <c r="H15" s="163">
        <v>0</v>
      </c>
    </row>
    <row r="16" ht="20.1" customHeight="1" spans="1:8">
      <c r="A16" s="161" t="s">
        <v>110</v>
      </c>
      <c r="B16" s="161" t="s">
        <v>96</v>
      </c>
      <c r="C16" s="161" t="s">
        <v>111</v>
      </c>
      <c r="D16" s="161" t="s">
        <v>90</v>
      </c>
      <c r="E16" s="161" t="s">
        <v>112</v>
      </c>
      <c r="F16" s="162">
        <f t="shared" si="0"/>
        <v>179323</v>
      </c>
      <c r="G16" s="163">
        <v>179323</v>
      </c>
      <c r="H16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118</v>
      </c>
    </row>
    <row r="2" ht="20.25" customHeight="1" spans="1:8">
      <c r="A2" s="34" t="s">
        <v>119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120</v>
      </c>
      <c r="F5" s="114" t="s">
        <v>121</v>
      </c>
      <c r="G5" s="113" t="s">
        <v>122</v>
      </c>
      <c r="H5" s="115" t="s">
        <v>123</v>
      </c>
    </row>
    <row r="6" ht="20.25" customHeight="1" spans="1:8">
      <c r="A6" s="116" t="s">
        <v>124</v>
      </c>
      <c r="B6" s="117">
        <f>SUM(B7:B9)</f>
        <v>1748916</v>
      </c>
      <c r="C6" s="118" t="s">
        <v>125</v>
      </c>
      <c r="D6" s="119">
        <f>SUM(E6,F6,G6,H6)</f>
        <v>1748916</v>
      </c>
      <c r="E6" s="119">
        <f t="shared" ref="E6:H6" si="0">SUM(E7:E36)</f>
        <v>1748916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126</v>
      </c>
      <c r="B7" s="119">
        <v>1748916</v>
      </c>
      <c r="C7" s="118" t="s">
        <v>127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128</v>
      </c>
      <c r="B8" s="122">
        <v>0</v>
      </c>
      <c r="C8" s="118" t="s">
        <v>129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130</v>
      </c>
      <c r="B9" s="123">
        <v>0</v>
      </c>
      <c r="C9" s="118" t="s">
        <v>131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132</v>
      </c>
      <c r="B10" s="124">
        <f>SUM(B11:B14)</f>
        <v>0</v>
      </c>
      <c r="C10" s="118" t="s">
        <v>133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126</v>
      </c>
      <c r="B11" s="122">
        <v>0</v>
      </c>
      <c r="C11" s="118" t="s">
        <v>134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128</v>
      </c>
      <c r="B12" s="122">
        <v>0</v>
      </c>
      <c r="C12" s="118" t="s">
        <v>135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130</v>
      </c>
      <c r="B13" s="122">
        <v>0</v>
      </c>
      <c r="C13" s="118" t="s">
        <v>136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137</v>
      </c>
      <c r="B14" s="123"/>
      <c r="C14" s="118" t="s">
        <v>138</v>
      </c>
      <c r="D14" s="120">
        <f t="shared" si="1"/>
        <v>0</v>
      </c>
      <c r="E14" s="122">
        <v>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139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140</v>
      </c>
      <c r="D16" s="120">
        <f t="shared" si="1"/>
        <v>1748916</v>
      </c>
      <c r="E16" s="122">
        <v>1748916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141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142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143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144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145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146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147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148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149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150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151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152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153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154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155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156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157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158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159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160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161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1748916</v>
      </c>
      <c r="C39" s="131" t="s">
        <v>57</v>
      </c>
      <c r="D39" s="120">
        <f>SUM(E39:H39)</f>
        <v>1748916</v>
      </c>
      <c r="E39" s="143">
        <f>SUM(E7:E37)</f>
        <v>1748916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162</v>
      </c>
    </row>
    <row r="2" s="104" customFormat="1" ht="28.5" customHeight="1" spans="1:13">
      <c r="A2" s="34" t="s">
        <v>163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120</v>
      </c>
      <c r="F4" s="8"/>
      <c r="G4" s="8"/>
      <c r="H4" s="8" t="s">
        <v>69</v>
      </c>
      <c r="I4" s="8"/>
      <c r="J4" s="8"/>
      <c r="K4" s="8" t="s">
        <v>122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164</v>
      </c>
      <c r="F5" s="56" t="s">
        <v>115</v>
      </c>
      <c r="G5" s="56" t="s">
        <v>116</v>
      </c>
      <c r="H5" s="56" t="s">
        <v>164</v>
      </c>
      <c r="I5" s="56" t="s">
        <v>115</v>
      </c>
      <c r="J5" s="56" t="s">
        <v>116</v>
      </c>
      <c r="K5" s="56" t="s">
        <v>164</v>
      </c>
      <c r="L5" s="56" t="s">
        <v>115</v>
      </c>
      <c r="M5" s="56" t="s">
        <v>116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>SUM(E7,H7,K7)</f>
        <v>1748916</v>
      </c>
      <c r="E7" s="42">
        <f>SUM(F7,G7)</f>
        <v>1748916</v>
      </c>
      <c r="F7" s="42">
        <v>1043304</v>
      </c>
      <c r="G7" s="42">
        <v>705612</v>
      </c>
      <c r="H7" s="42">
        <f>SUM(I7,J7)</f>
        <v>0</v>
      </c>
      <c r="I7" s="42">
        <v>0</v>
      </c>
      <c r="J7" s="42">
        <v>0</v>
      </c>
      <c r="K7" s="42">
        <f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>SUM(E8,H8,K8)</f>
        <v>1748916</v>
      </c>
      <c r="E8" s="42">
        <f>SUM(F8,G8)</f>
        <v>1748916</v>
      </c>
      <c r="F8" s="42">
        <v>1043304</v>
      </c>
      <c r="G8" s="42">
        <v>705612</v>
      </c>
      <c r="H8" s="42">
        <f>SUM(I8,J8)</f>
        <v>0</v>
      </c>
      <c r="I8" s="42">
        <v>0</v>
      </c>
      <c r="J8" s="42">
        <v>0</v>
      </c>
      <c r="K8" s="42">
        <f>SUM(L8,M8)</f>
        <v>0</v>
      </c>
      <c r="L8" s="42">
        <v>0</v>
      </c>
      <c r="M8" s="42">
        <v>0</v>
      </c>
    </row>
    <row r="9" ht="20.1" customHeight="1" spans="1:13">
      <c r="A9" s="10" t="s">
        <v>165</v>
      </c>
      <c r="B9" s="10" t="s">
        <v>17</v>
      </c>
      <c r="C9" s="10" t="s">
        <v>166</v>
      </c>
      <c r="D9" s="42">
        <f>SUM(E9,H9,K9)</f>
        <v>1748916</v>
      </c>
      <c r="E9" s="42">
        <f>SUM(F9,G9)</f>
        <v>1748916</v>
      </c>
      <c r="F9" s="42">
        <v>1043304</v>
      </c>
      <c r="G9" s="42">
        <v>705612</v>
      </c>
      <c r="H9" s="42">
        <f>SUM(I9,J9)</f>
        <v>0</v>
      </c>
      <c r="I9" s="42">
        <v>0</v>
      </c>
      <c r="J9" s="42">
        <v>0</v>
      </c>
      <c r="K9" s="42">
        <f>SUM(L9,M9)</f>
        <v>0</v>
      </c>
      <c r="L9" s="42">
        <v>0</v>
      </c>
      <c r="M9" s="42">
        <v>0</v>
      </c>
    </row>
    <row r="10" ht="20.1" customHeight="1" spans="1:13">
      <c r="A10" s="10" t="s">
        <v>167</v>
      </c>
      <c r="B10" s="10" t="s">
        <v>111</v>
      </c>
      <c r="C10" s="10" t="s">
        <v>168</v>
      </c>
      <c r="D10" s="42">
        <f>SUM(E10,H10,K10)</f>
        <v>1043304</v>
      </c>
      <c r="E10" s="42">
        <f>SUM(F10,G10)</f>
        <v>1043304</v>
      </c>
      <c r="F10" s="42">
        <v>1043304</v>
      </c>
      <c r="G10" s="42">
        <v>0</v>
      </c>
      <c r="H10" s="42">
        <f>SUM(I10,J10)</f>
        <v>0</v>
      </c>
      <c r="I10" s="42">
        <v>0</v>
      </c>
      <c r="J10" s="42">
        <v>0</v>
      </c>
      <c r="K10" s="42">
        <f>SUM(L10,M10)</f>
        <v>0</v>
      </c>
      <c r="L10" s="42">
        <v>0</v>
      </c>
      <c r="M10" s="42">
        <v>0</v>
      </c>
    </row>
    <row r="11" ht="20.1" customHeight="1" spans="1:13">
      <c r="A11" s="10" t="s">
        <v>167</v>
      </c>
      <c r="B11" s="10" t="s">
        <v>96</v>
      </c>
      <c r="C11" s="10" t="s">
        <v>169</v>
      </c>
      <c r="D11" s="42">
        <f>SUM(E11,H11,K11)</f>
        <v>705612</v>
      </c>
      <c r="E11" s="42">
        <f>SUM(F11,G11)</f>
        <v>705612</v>
      </c>
      <c r="F11" s="42">
        <v>0</v>
      </c>
      <c r="G11" s="42">
        <v>705612</v>
      </c>
      <c r="H11" s="42">
        <f>SUM(I11,J11)</f>
        <v>0</v>
      </c>
      <c r="I11" s="42">
        <v>0</v>
      </c>
      <c r="J11" s="42">
        <v>0</v>
      </c>
      <c r="K11" s="42">
        <f>SUM(L11,M11)</f>
        <v>0</v>
      </c>
      <c r="L11" s="42">
        <v>0</v>
      </c>
      <c r="M11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171</v>
      </c>
      <c r="B4" s="95"/>
      <c r="C4" s="96"/>
      <c r="D4" s="97" t="s">
        <v>115</v>
      </c>
      <c r="E4" s="98"/>
      <c r="F4" s="98"/>
    </row>
    <row r="5" ht="20.1" customHeight="1" spans="1:6">
      <c r="A5" s="39" t="s">
        <v>64</v>
      </c>
      <c r="B5" s="39"/>
      <c r="C5" s="8" t="s">
        <v>172</v>
      </c>
      <c r="D5" s="79" t="s">
        <v>67</v>
      </c>
      <c r="E5" s="99" t="s">
        <v>173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174</v>
      </c>
      <c r="F6" s="41" t="s">
        <v>175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2547500</v>
      </c>
      <c r="E7" s="103">
        <v>1043304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2547500</v>
      </c>
      <c r="E8" s="103">
        <v>1043304</v>
      </c>
      <c r="F8" s="47">
        <v>0</v>
      </c>
    </row>
    <row r="9" ht="20.1" customHeight="1" spans="1:6">
      <c r="A9" s="10" t="s">
        <v>176</v>
      </c>
      <c r="B9" s="10" t="s">
        <v>17</v>
      </c>
      <c r="C9" s="10" t="s">
        <v>177</v>
      </c>
      <c r="D9" s="102">
        <v>2460603</v>
      </c>
      <c r="E9" s="103">
        <v>1043304</v>
      </c>
      <c r="F9" s="47">
        <v>0</v>
      </c>
    </row>
    <row r="10" ht="20.1" customHeight="1" spans="1:6">
      <c r="A10" s="10" t="s">
        <v>178</v>
      </c>
      <c r="B10" s="10" t="s">
        <v>111</v>
      </c>
      <c r="C10" s="10" t="s">
        <v>179</v>
      </c>
      <c r="D10" s="102">
        <v>1008096</v>
      </c>
      <c r="E10" s="103">
        <v>1008096</v>
      </c>
      <c r="F10" s="47">
        <v>0</v>
      </c>
    </row>
    <row r="11" ht="20.1" customHeight="1" spans="1:6">
      <c r="A11" s="10" t="s">
        <v>178</v>
      </c>
      <c r="B11" s="10" t="s">
        <v>96</v>
      </c>
      <c r="C11" s="10" t="s">
        <v>180</v>
      </c>
      <c r="D11" s="102">
        <v>35208</v>
      </c>
      <c r="E11" s="103">
        <v>35208</v>
      </c>
      <c r="F11" s="47">
        <v>0</v>
      </c>
    </row>
    <row r="12" ht="20.1" customHeight="1" spans="1:6">
      <c r="A12" s="10" t="s">
        <v>178</v>
      </c>
      <c r="B12" s="10" t="s">
        <v>105</v>
      </c>
      <c r="C12" s="10" t="s">
        <v>181</v>
      </c>
      <c r="D12" s="102">
        <v>694628</v>
      </c>
      <c r="E12" s="103">
        <v>0</v>
      </c>
      <c r="F12" s="47">
        <v>0</v>
      </c>
    </row>
    <row r="13" ht="20.1" customHeight="1" spans="1:6">
      <c r="A13" s="10" t="s">
        <v>178</v>
      </c>
      <c r="B13" s="10" t="s">
        <v>101</v>
      </c>
      <c r="C13" s="10" t="s">
        <v>182</v>
      </c>
      <c r="D13" s="102">
        <v>278069</v>
      </c>
      <c r="E13" s="103">
        <v>0</v>
      </c>
      <c r="F13" s="47">
        <v>0</v>
      </c>
    </row>
    <row r="14" ht="20.1" customHeight="1" spans="1:6">
      <c r="A14" s="10" t="s">
        <v>178</v>
      </c>
      <c r="B14" s="10" t="s">
        <v>103</v>
      </c>
      <c r="C14" s="10" t="s">
        <v>183</v>
      </c>
      <c r="D14" s="102">
        <v>139035</v>
      </c>
      <c r="E14" s="103">
        <v>0</v>
      </c>
      <c r="F14" s="47">
        <v>0</v>
      </c>
    </row>
    <row r="15" ht="20.1" customHeight="1" spans="1:6">
      <c r="A15" s="10" t="s">
        <v>178</v>
      </c>
      <c r="B15" s="10" t="s">
        <v>184</v>
      </c>
      <c r="C15" s="10" t="s">
        <v>185</v>
      </c>
      <c r="D15" s="102">
        <v>104276</v>
      </c>
      <c r="E15" s="103">
        <v>0</v>
      </c>
      <c r="F15" s="47">
        <v>0</v>
      </c>
    </row>
    <row r="16" ht="20.1" customHeight="1" spans="1:6">
      <c r="A16" s="10" t="s">
        <v>178</v>
      </c>
      <c r="B16" s="10" t="s">
        <v>186</v>
      </c>
      <c r="C16" s="10" t="s">
        <v>187</v>
      </c>
      <c r="D16" s="102">
        <v>21968</v>
      </c>
      <c r="E16" s="103">
        <v>0</v>
      </c>
      <c r="F16" s="47">
        <v>0</v>
      </c>
    </row>
    <row r="17" ht="20.1" customHeight="1" spans="1:6">
      <c r="A17" s="10" t="s">
        <v>178</v>
      </c>
      <c r="B17" s="10" t="s">
        <v>188</v>
      </c>
      <c r="C17" s="10" t="s">
        <v>189</v>
      </c>
      <c r="D17" s="102">
        <v>179323</v>
      </c>
      <c r="E17" s="103">
        <v>0</v>
      </c>
      <c r="F17" s="47">
        <v>0</v>
      </c>
    </row>
    <row r="18" ht="20.1" customHeight="1" spans="1:6">
      <c r="A18" s="10" t="s">
        <v>190</v>
      </c>
      <c r="B18" s="10" t="s">
        <v>17</v>
      </c>
      <c r="C18" s="10" t="s">
        <v>191</v>
      </c>
      <c r="D18" s="102">
        <v>86897</v>
      </c>
      <c r="E18" s="103">
        <v>0</v>
      </c>
      <c r="F18" s="47">
        <v>0</v>
      </c>
    </row>
    <row r="19" ht="20.1" customHeight="1" spans="1:6">
      <c r="A19" s="10" t="s">
        <v>192</v>
      </c>
      <c r="B19" s="10" t="s">
        <v>193</v>
      </c>
      <c r="C19" s="10" t="s">
        <v>194</v>
      </c>
      <c r="D19" s="102">
        <v>34759</v>
      </c>
      <c r="E19" s="103">
        <v>0</v>
      </c>
      <c r="F19" s="47">
        <v>0</v>
      </c>
    </row>
    <row r="20" ht="20.1" customHeight="1" spans="1:6">
      <c r="A20" s="10" t="s">
        <v>192</v>
      </c>
      <c r="B20" s="10" t="s">
        <v>195</v>
      </c>
      <c r="C20" s="10" t="s">
        <v>196</v>
      </c>
      <c r="D20" s="102">
        <v>52138</v>
      </c>
      <c r="E20" s="103">
        <v>0</v>
      </c>
      <c r="F20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197</v>
      </c>
    </row>
    <row r="2" ht="20.1" customHeight="1" spans="1:16">
      <c r="A2" s="67" t="s">
        <v>198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199</v>
      </c>
      <c r="H4" s="75" t="s">
        <v>200</v>
      </c>
      <c r="I4" s="75" t="s">
        <v>201</v>
      </c>
      <c r="J4" s="75" t="s">
        <v>202</v>
      </c>
      <c r="K4" s="75" t="s">
        <v>203</v>
      </c>
      <c r="L4" s="75" t="s">
        <v>204</v>
      </c>
      <c r="M4" s="75" t="s">
        <v>205</v>
      </c>
      <c r="N4" s="75" t="s">
        <v>206</v>
      </c>
      <c r="O4" s="75" t="s">
        <v>207</v>
      </c>
      <c r="P4" s="75" t="s">
        <v>208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3" si="0">SUM(G7:P7)</f>
        <v>1748916</v>
      </c>
      <c r="G7" s="89">
        <v>1043304</v>
      </c>
      <c r="H7" s="89">
        <v>705612</v>
      </c>
      <c r="I7" s="89">
        <v>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1748916</v>
      </c>
      <c r="G8" s="89">
        <v>1043304</v>
      </c>
      <c r="H8" s="89">
        <v>705612</v>
      </c>
      <c r="I8" s="89">
        <v>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94</v>
      </c>
      <c r="B9" s="85" t="s">
        <v>95</v>
      </c>
      <c r="C9" s="86" t="s">
        <v>96</v>
      </c>
      <c r="D9" s="87" t="s">
        <v>90</v>
      </c>
      <c r="E9" s="88" t="s">
        <v>97</v>
      </c>
      <c r="F9" s="89">
        <f t="shared" si="0"/>
        <v>1043304</v>
      </c>
      <c r="G9" s="89">
        <v>1043304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94</v>
      </c>
      <c r="B10" s="85" t="s">
        <v>95</v>
      </c>
      <c r="C10" s="86" t="s">
        <v>98</v>
      </c>
      <c r="D10" s="87" t="s">
        <v>90</v>
      </c>
      <c r="E10" s="88" t="s">
        <v>99</v>
      </c>
      <c r="F10" s="89">
        <f t="shared" si="0"/>
        <v>454850</v>
      </c>
      <c r="G10" s="89">
        <v>0</v>
      </c>
      <c r="H10" s="89">
        <v>454850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94</v>
      </c>
      <c r="B11" s="85" t="s">
        <v>100</v>
      </c>
      <c r="C11" s="86" t="s">
        <v>101</v>
      </c>
      <c r="D11" s="87" t="s">
        <v>90</v>
      </c>
      <c r="E11" s="88" t="s">
        <v>102</v>
      </c>
      <c r="F11" s="89">
        <f t="shared" si="0"/>
        <v>221762</v>
      </c>
      <c r="G11" s="89">
        <v>0</v>
      </c>
      <c r="H11" s="89">
        <v>221762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94</v>
      </c>
      <c r="B12" s="85" t="s">
        <v>100</v>
      </c>
      <c r="C12" s="86" t="s">
        <v>103</v>
      </c>
      <c r="D12" s="87" t="s">
        <v>90</v>
      </c>
      <c r="E12" s="88" t="s">
        <v>104</v>
      </c>
      <c r="F12" s="89">
        <f t="shared" si="0"/>
        <v>20000</v>
      </c>
      <c r="G12" s="89">
        <v>0</v>
      </c>
      <c r="H12" s="89">
        <v>20000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94</v>
      </c>
      <c r="B13" s="85" t="s">
        <v>105</v>
      </c>
      <c r="C13" s="86" t="s">
        <v>106</v>
      </c>
      <c r="D13" s="87" t="s">
        <v>90</v>
      </c>
      <c r="E13" s="88" t="s">
        <v>107</v>
      </c>
      <c r="F13" s="89">
        <f t="shared" si="0"/>
        <v>9000</v>
      </c>
      <c r="G13" s="89">
        <v>0</v>
      </c>
      <c r="H13" s="89">
        <v>9000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9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209</v>
      </c>
    </row>
    <row r="2" ht="20.1" customHeight="1" spans="1:33">
      <c r="A2" s="49" t="s">
        <v>210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199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164</v>
      </c>
      <c r="H5" s="8" t="s">
        <v>212</v>
      </c>
      <c r="I5" s="8" t="s">
        <v>213</v>
      </c>
      <c r="J5" s="8" t="s">
        <v>214</v>
      </c>
      <c r="K5" s="8" t="s">
        <v>215</v>
      </c>
      <c r="L5" s="8" t="s">
        <v>216</v>
      </c>
      <c r="M5" s="8" t="s">
        <v>217</v>
      </c>
      <c r="N5" s="8" t="s">
        <v>218</v>
      </c>
      <c r="O5" s="8" t="s">
        <v>219</v>
      </c>
      <c r="P5" s="8" t="s">
        <v>220</v>
      </c>
      <c r="Q5" s="55" t="s">
        <v>221</v>
      </c>
      <c r="R5" s="8" t="s">
        <v>222</v>
      </c>
      <c r="S5" s="8" t="s">
        <v>223</v>
      </c>
      <c r="T5" s="8" t="s">
        <v>224</v>
      </c>
      <c r="U5" s="62" t="s">
        <v>164</v>
      </c>
      <c r="V5" s="8" t="s">
        <v>225</v>
      </c>
      <c r="W5" s="8" t="s">
        <v>226</v>
      </c>
      <c r="X5" s="8" t="s">
        <v>227</v>
      </c>
      <c r="Y5" s="8" t="s">
        <v>228</v>
      </c>
      <c r="Z5" s="8" t="s">
        <v>229</v>
      </c>
      <c r="AA5" s="8" t="s">
        <v>230</v>
      </c>
      <c r="AB5" s="8" t="s">
        <v>223</v>
      </c>
      <c r="AC5" s="8" t="s">
        <v>231</v>
      </c>
      <c r="AD5" s="8" t="s">
        <v>232</v>
      </c>
      <c r="AE5" s="55" t="s">
        <v>233</v>
      </c>
      <c r="AF5" s="8" t="s">
        <v>234</v>
      </c>
      <c r="AG5" s="62" t="s">
        <v>235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1043304</v>
      </c>
      <c r="G7" s="42">
        <v>1043304</v>
      </c>
      <c r="H7" s="42">
        <v>1008096</v>
      </c>
      <c r="I7" s="42">
        <v>35208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1043304</v>
      </c>
      <c r="G8" s="42">
        <v>1043304</v>
      </c>
      <c r="H8" s="42">
        <v>1008096</v>
      </c>
      <c r="I8" s="42">
        <v>35208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94</v>
      </c>
      <c r="B9" s="10" t="s">
        <v>95</v>
      </c>
      <c r="C9" s="10" t="s">
        <v>96</v>
      </c>
      <c r="D9" s="10" t="s">
        <v>90</v>
      </c>
      <c r="E9" s="10" t="s">
        <v>97</v>
      </c>
      <c r="F9" s="42">
        <f>SUM(G9,U9)</f>
        <v>1043304</v>
      </c>
      <c r="G9" s="42">
        <v>1043304</v>
      </c>
      <c r="H9" s="42">
        <v>1008096</v>
      </c>
      <c r="I9" s="42">
        <v>35208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2022-05-27T07:19:00Z</dcterms:created>
  <dcterms:modified xsi:type="dcterms:W3CDTF">2022-06-01T02:53:03Z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