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'2-1'!$A$1:$M$14</definedName>
    <definedName name="_xlnm.Print_Area" localSheetId="6">'3'!$A$1:$F$34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'4-2'!$A$1:$F$21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'8'!$A$1:$G$21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<sst xmlns="http://schemas.openxmlformats.org/spreadsheetml/2006/main" count="1150" uniqueCount="374">
  <si>
    <t>五通桥区环卫所</t>
  </si>
  <si>
    <t>2021年单位预算</t>
  </si>
  <si>
    <t>表1</t>
  </si>
  <si>
    <t>部门收支总表</t>
  </si>
  <si>
    <t>单位名称：五通桥区环卫所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</si>
  <si>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</si>
  <si>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</si>
  <si>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</si>
  <si>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</si>
  <si>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</si>
  <si>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</si>
  <si>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</si>
  <si>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</si>
  <si>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</si>
  <si>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</si>
  <si>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</si>
  <si>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</si>
  <si>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</si>
  <si>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</si>
  <si>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</si>
  <si>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</si>
  <si>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</si>
  <si>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</si>
  <si>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</si>
  <si>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</si>
  <si>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</si>
  <si>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</si>
  <si>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</si>
  <si>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</si>
  <si>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</si>
  <si>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</si>
  <si>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</si>
  <si>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</si>
  <si>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</si>
  <si>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</si>
  <si>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</si>
  <si>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</si>
  <si>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</si>
  <si>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</si>
  <si>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</si>
  <si>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</si>
  <si>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</si>
  <si>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</si>
  <si>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</si>
  <si>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</si>
  <si>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</si>
  <si>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</si>
  <si>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</si>
  <si>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</si>
  <si>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</si>
  <si>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</si>
  <si>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</si>
  <si>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</si>
  <si>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</si>
  <si>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</si>
  <si>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</si>
  <si>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</si>
  <si>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</si>
  <si>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</si>
  <si>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</si>
  <si>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</si>
  <si>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</si>
  <si>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</si>
  <si>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</si>
  <si>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</si>
  <si>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</si>
  <si>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</si>
  <si>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</si>
  <si>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</si>
  <si>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</si>
  <si>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</si>
  <si>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</si>
  <si>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</si>
  <si>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</si>
  <si>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</si>
  <si>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</si>
  <si>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</si>
  <si>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</si>
  <si>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</si>
  <si>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</si>
  <si>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</si>
  <si>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</si>
  <si>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</si>
  <si>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</si>
  <si>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</si>
  <si>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</si>
  <si>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383</t>
  </si>
  <si>
    <t>住建局</t>
  </si>
  <si>
    <t>208</t>
  </si>
  <si>
    <t>05</t>
  </si>
  <si>
    <t xml:space="preserve">  383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</si>
  <si>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</si>
  <si>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</si>
  <si>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</si>
  <si>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</si>
  <si>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</si>
  <si>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</si>
  <si>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</si>
  <si>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>02</t>
  </si>
  <si>
    <t xml:space="preserve">  事业单位医疗</t>
  </si>
  <si>
    <t>212</t>
  </si>
  <si>
    <t>01</t>
  </si>
  <si>
    <t xml:space="preserve">  其他城乡社区管理事务支出</t>
  </si>
  <si>
    <t xml:space="preserve">  城乡社区环境卫生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</si>
  <si>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</si>
  <si>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</si>
  <si>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</si>
  <si>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</si>
  <si>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</si>
  <si>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</si>
  <si>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</si>
  <si>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</si>
  <si>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</si>
  <si>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</si>
  <si>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</si>
  <si>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</si>
  <si>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</si>
  <si>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</si>
  <si>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</si>
  <si>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</si>
  <si>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</si>
  <si>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</si>
  <si>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</si>
  <si>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</si>
  <si>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</si>
  <si>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</si>
  <si>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</si>
  <si>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</si>
  <si>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</si>
  <si>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</si>
  <si>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</si>
  <si>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</si>
  <si>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</si>
  <si>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</si>
  <si>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</si>
  <si>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</si>
  <si>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</si>
  <si>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</si>
  <si>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</si>
  <si>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</si>
  <si>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</si>
  <si>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</si>
  <si>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</si>
  <si>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</si>
  <si>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</si>
  <si>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</si>
  <si>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</si>
  <si>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</si>
  <si>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</si>
  <si>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</si>
  <si>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</si>
  <si>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</si>
  <si>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</si>
  <si>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</si>
  <si>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</si>
  <si>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</si>
  <si>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</si>
  <si>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</si>
  <si>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</si>
  <si>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</si>
  <si>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</si>
  <si>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</si>
  <si>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</si>
  <si>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</si>
  <si>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</si>
  <si>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</si>
  <si>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</si>
  <si>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</si>
  <si>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</si>
  <si>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</si>
  <si>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</si>
  <si>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</si>
  <si>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</si>
  <si>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</si>
  <si>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</si>
  <si>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</si>
  <si>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</si>
  <si>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</si>
  <si>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</si>
  <si>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</si>
  <si>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</si>
  <si>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</si>
  <si>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</si>
  <si>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</si>
  <si>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</si>
  <si>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</si>
  <si>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</si>
  <si>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</si>
  <si>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</si>
  <si>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</si>
  <si>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</si>
  <si>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</si>
  <si>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</si>
  <si>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</si>
  <si>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</si>
  <si>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</si>
  <si>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</si>
  <si>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>04</t>
  </si>
  <si>
    <t xml:space="preserve">    手续费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</si>
  <si>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</si>
  <si>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</si>
  <si>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</si>
  <si>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</si>
  <si>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</si>
  <si>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>17</t>
  </si>
  <si>
    <t xml:space="preserve">    公务接待费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</si>
  <si>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</si>
  <si>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</si>
  <si>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</si>
  <si>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</si>
  <si>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</si>
  <si>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</si>
  <si>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</si>
  <si>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</si>
  <si>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</si>
  <si>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</si>
  <si>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</si>
  <si>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</si>
  <si>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</si>
  <si>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</si>
  <si>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</si>
  <si>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</si>
  <si>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</si>
  <si>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</si>
  <si>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</si>
  <si>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</si>
  <si>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</si>
  <si>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</si>
  <si>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</si>
  <si>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</si>
  <si>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</si>
  <si>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</si>
  <si>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</si>
  <si>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</si>
  <si>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</si>
  <si>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</si>
  <si>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</si>
  <si>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</si>
  <si>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</si>
  <si>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</si>
  <si>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</si>
  <si>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</si>
  <si>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</si>
  <si>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</si>
  <si>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</si>
  <si>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</si>
  <si>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</si>
  <si>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</si>
  <si>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</si>
  <si>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</si>
  <si>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</si>
  <si>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</si>
  <si>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</si>
  <si>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</si>
  <si>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</si>
  <si>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</si>
  <si>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</si>
  <si>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</si>
  <si>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</si>
  <si>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</si>
  <si>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</si>
  <si>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</si>
  <si>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</si>
  <si>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</si>
  <si>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</si>
  <si>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</si>
  <si>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</si>
  <si>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</si>
  <si>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</si>
  <si>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</si>
  <si>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</si>
  <si>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</si>
  <si>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</si>
  <si>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</si>
  <si>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</si>
  <si>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</si>
  <si>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</si>
  <si>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</si>
  <si>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</si>
  <si>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</si>
  <si>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</si>
  <si>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</si>
  <si>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</si>
  <si>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</si>
  <si>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</si>
  <si>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</si>
  <si>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</si>
  <si>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</si>
  <si>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</si>
  <si>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</si>
  <si>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</si>
  <si>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</si>
  <si>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</si>
  <si>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</si>
  <si>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</si>
  <si>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</si>
  <si>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</si>
  <si>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</si>
  <si>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</si>
  <si>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</si>
  <si>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</si>
  <si>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</si>
  <si>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</si>
  <si>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</si>
  <si>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</si>
  <si>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</si>
  <si>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</si>
  <si>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</si>
  <si>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</si>
  <si>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</si>
  <si>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</si>
  <si>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</si>
  <si>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</si>
  <si>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</si>
  <si>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</si>
  <si>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</si>
  <si>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</si>
  <si>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</si>
  <si>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</si>
  <si>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</si>
  <si>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</si>
  <si>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</si>
  <si>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</si>
  <si>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</si>
  <si>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2021年垃圾处理费征收经费</t>
  </si>
  <si>
    <t xml:space="preserve">    春节、环卫节慰问费</t>
  </si>
  <si>
    <t xml:space="preserve">    公厕“三防”设施及维护</t>
  </si>
  <si>
    <t xml:space="preserve">    环卫车辆日常管理</t>
  </si>
  <si>
    <t xml:space="preserve">    环卫车辆油费</t>
  </si>
  <si>
    <t xml:space="preserve">    环卫工具及设施购置</t>
  </si>
  <si>
    <t xml:space="preserve">    环卫津贴</t>
  </si>
  <si>
    <t xml:space="preserve">    垃圾车冲洗及洒水车用水水费</t>
  </si>
  <si>
    <t xml:space="preserve">    临工加班等管理费用</t>
  </si>
  <si>
    <t xml:space="preserve">    桥滩公共设施管理</t>
  </si>
  <si>
    <t xml:space="preserve">    社区补助</t>
  </si>
  <si>
    <t xml:space="preserve">    转运站（压缩式转运站）维修费</t>
  </si>
  <si>
    <t xml:space="preserve">    综合业务工作经费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</si>
  <si>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</si>
  <si>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</si>
  <si>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</si>
  <si>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</si>
  <si>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</si>
  <si>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</si>
  <si>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</si>
  <si>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</si>
  <si>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</si>
  <si>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</si>
  <si>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</si>
  <si>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</si>
  <si>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</si>
  <si>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</si>
  <si>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</si>
  <si>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</si>
  <si>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</si>
  <si>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</si>
  <si>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</si>
  <si>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</si>
  <si>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</si>
  <si>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五通桥区环卫所</t>
  </si>
  <si>
    <t xml:space="preserve">    五通桥区环卫所</t>
  </si>
  <si>
    <t>2021</t>
  </si>
  <si>
    <t>其他服务</t>
  </si>
  <si>
    <t>台式计算机</t>
  </si>
  <si>
    <t>多功能一体机</t>
  </si>
  <si>
    <t>空调机</t>
  </si>
  <si>
    <t>复印机</t>
  </si>
  <si>
    <t>照相机及器材</t>
  </si>
  <si>
    <t>其他货物</t>
  </si>
  <si>
    <t>打印设备</t>
  </si>
  <si>
    <t>视频监控设备</t>
  </si>
  <si>
    <t>办公家具</t>
  </si>
  <si>
    <t>路由器</t>
  </si>
  <si>
    <t>碎纸机</t>
  </si>
  <si>
    <t>存储设备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</si>
</sst>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_);_(* \(#,##0\);_(* &quot;-&quot;_);_(@_)"/>
    <numFmt numFmtId="180" formatCode="_(* #,##0.00_);_(* \(#,##0.00\);_(* &quot;-&quot;??_);_(@_)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1"/>
      <name val="Calibri"/>
      <charset val="0"/>
    </font>
    <font>
      <sz val="11"/>
      <color theme="0"/>
      <name val="Calibri"/>
      <charset val="0"/>
    </font>
    <font>
      <u/>
      <sz val="11"/>
      <color theme="11"/>
      <name val="Calibri"/>
      <charset val="0"/>
    </font>
    <font>
      <sz val="11"/>
      <color rgb="FF3F3F76"/>
      <name val="Calibri"/>
      <charset val="0"/>
    </font>
    <font>
      <sz val="11"/>
      <color rgb="FFFA7D00"/>
      <name val="Calibri"/>
      <charset val="0"/>
    </font>
    <font>
      <b/>
      <sz val="11"/>
      <color theme="3"/>
      <name val="Calibri"/>
      <charset val="0"/>
    </font>
    <font>
      <sz val="11"/>
      <color rgb="FF9C0006"/>
      <name val="Calibri"/>
      <charset val="0"/>
    </font>
    <font>
      <sz val="11"/>
      <color rgb="FF9C6500"/>
      <name val="Calibri"/>
      <charset val="0"/>
    </font>
    <font>
      <b/>
      <sz val="13"/>
      <color theme="3"/>
      <name val="Calibri"/>
      <charset val="0"/>
    </font>
    <font>
      <i/>
      <sz val="11"/>
      <color rgb="FF7F7F7F"/>
      <name val="Calibri"/>
      <charset val="0"/>
    </font>
    <font>
      <u/>
      <sz val="11"/>
      <color theme="10"/>
      <name val="Calibri"/>
      <charset val="0"/>
    </font>
    <font>
      <b/>
      <sz val="11"/>
      <color theme="1"/>
      <name val="Calibri"/>
      <charset val="0"/>
    </font>
    <font>
      <b/>
      <sz val="11"/>
      <color theme="0"/>
      <name val="Calibri"/>
      <charset val="0"/>
    </font>
    <font>
      <b/>
      <sz val="11"/>
      <color rgb="FFFA7D00"/>
      <name val="Calibri"/>
      <charset val="0"/>
    </font>
    <font>
      <b/>
      <sz val="15"/>
      <color theme="3"/>
      <name val="Calibri"/>
      <charset val="0"/>
    </font>
    <font>
      <sz val="11"/>
      <color rgb="FFFF0000"/>
      <name val="Calibri"/>
      <charset val="0"/>
    </font>
    <font>
      <b/>
      <sz val="18"/>
      <color theme="3"/>
      <name val="Cambria"/>
      <charset val="0"/>
    </font>
    <font>
      <sz val="11"/>
      <color rgb="FF006100"/>
      <name val="Calibri"/>
      <charset val="0"/>
    </font>
    <font>
      <b/>
      <sz val="11"/>
      <color rgb="FF3F3F3F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5" fillId="7" borderId="0" applyNumberFormat="0" applyBorder="0" applyAlignment="0" applyProtection="0"/>
    <xf numFmtId="0" fontId="18" fillId="9" borderId="40" applyNumberFormat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5" fillId="4" borderId="0" applyNumberFormat="0" applyBorder="0" applyAlignment="0" applyProtection="0"/>
    <xf numFmtId="0" fontId="21" fillId="11" borderId="0" applyNumberFormat="0" applyBorder="0" applyAlignment="0" applyProtection="0"/>
    <xf numFmtId="180" fontId="0" fillId="0" borderId="0" applyFont="0" applyFill="0" applyBorder="0" applyAlignment="0" applyProtection="0"/>
    <xf numFmtId="0" fontId="16" fillId="16" borderId="0" applyNumberFormat="0" applyBorder="0" applyAlignment="0" applyProtection="0"/>
    <xf numFmtId="0" fontId="25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0" fillId="20" borderId="45" applyNumberFormat="0" applyFont="0" applyAlignment="0" applyProtection="0"/>
    <xf numFmtId="0" fontId="16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9" fillId="0" borderId="46" applyNumberFormat="0" applyFill="0" applyAlignment="0" applyProtection="0"/>
    <xf numFmtId="0" fontId="23" fillId="0" borderId="42" applyNumberFormat="0" applyFill="0" applyAlignment="0" applyProtection="0"/>
    <xf numFmtId="0" fontId="16" fillId="23" borderId="0" applyNumberFormat="0" applyBorder="0" applyAlignment="0" applyProtection="0"/>
    <xf numFmtId="0" fontId="20" fillId="0" borderId="47" applyNumberFormat="0" applyFill="0" applyAlignment="0" applyProtection="0"/>
    <xf numFmtId="0" fontId="16" fillId="24" borderId="0" applyNumberFormat="0" applyBorder="0" applyAlignment="0" applyProtection="0"/>
    <xf numFmtId="0" fontId="33" fillId="19" borderId="48" applyNumberFormat="0" applyAlignment="0" applyProtection="0"/>
    <xf numFmtId="0" fontId="28" fillId="19" borderId="40" applyNumberFormat="0" applyAlignment="0" applyProtection="0"/>
    <xf numFmtId="0" fontId="27" fillId="18" borderId="44" applyNumberFormat="0" applyAlignment="0" applyProtection="0"/>
    <xf numFmtId="0" fontId="15" fillId="28" borderId="0" applyNumberFormat="0" applyBorder="0" applyAlignment="0" applyProtection="0"/>
    <xf numFmtId="0" fontId="16" fillId="5" borderId="0" applyNumberFormat="0" applyBorder="0" applyAlignment="0" applyProtection="0"/>
    <xf numFmtId="0" fontId="19" fillId="0" borderId="41" applyNumberFormat="0" applyFill="0" applyAlignment="0" applyProtection="0"/>
    <xf numFmtId="0" fontId="26" fillId="0" borderId="43" applyNumberFormat="0" applyFill="0" applyAlignment="0" applyProtection="0"/>
    <xf numFmtId="0" fontId="32" fillId="22" borderId="0" applyNumberFormat="0" applyBorder="0" applyAlignment="0" applyProtection="0"/>
    <xf numFmtId="0" fontId="22" fillId="17" borderId="0" applyNumberFormat="0" applyBorder="0" applyAlignment="0" applyProtection="0"/>
    <xf numFmtId="0" fontId="15" fillId="14" borderId="0" applyNumberFormat="0" applyBorder="0" applyAlignment="0" applyProtection="0"/>
    <xf numFmtId="0" fontId="16" fillId="8" borderId="0" applyNumberFormat="0" applyBorder="0" applyAlignment="0" applyProtection="0"/>
    <xf numFmtId="0" fontId="15" fillId="10" borderId="0" applyNumberFormat="0" applyBorder="0" applyAlignment="0" applyProtection="0"/>
    <xf numFmtId="0" fontId="15" fillId="21" borderId="0" applyNumberFormat="0" applyBorder="0" applyAlignment="0" applyProtection="0"/>
    <xf numFmtId="0" fontId="15" fillId="3" borderId="0" applyNumberFormat="0" applyBorder="0" applyAlignment="0" applyProtection="0"/>
    <xf numFmtId="0" fontId="15" fillId="29" borderId="0" applyNumberFormat="0" applyBorder="0" applyAlignment="0" applyProtection="0"/>
    <xf numFmtId="0" fontId="16" fillId="31" borderId="0" applyNumberFormat="0" applyBorder="0" applyAlignment="0" applyProtection="0"/>
    <xf numFmtId="0" fontId="16" fillId="33" borderId="0" applyNumberFormat="0" applyBorder="0" applyAlignment="0" applyProtection="0"/>
    <xf numFmtId="0" fontId="15" fillId="30" borderId="0" applyNumberFormat="0" applyBorder="0" applyAlignment="0" applyProtection="0"/>
    <xf numFmtId="0" fontId="15" fillId="32" borderId="0" applyNumberFormat="0" applyBorder="0" applyAlignment="0" applyProtection="0"/>
    <xf numFmtId="0" fontId="16" fillId="13" borderId="0" applyNumberFormat="0" applyBorder="0" applyAlignment="0" applyProtection="0"/>
    <xf numFmtId="0" fontId="15" fillId="27" borderId="0" applyNumberFormat="0" applyBorder="0" applyAlignment="0" applyProtection="0"/>
    <xf numFmtId="0" fontId="16" fillId="26" borderId="0" applyNumberFormat="0" applyBorder="0" applyAlignment="0" applyProtection="0"/>
    <xf numFmtId="0" fontId="16" fillId="12" borderId="0" applyNumberFormat="0" applyBorder="0" applyAlignment="0" applyProtection="0"/>
    <xf numFmtId="0" fontId="15" fillId="15" borderId="0" applyNumberFormat="0" applyBorder="0" applyAlignment="0" applyProtection="0"/>
    <xf numFmtId="0" fontId="16" fillId="25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76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255</v>
      </c>
    </row>
    <row r="2" ht="20.1" customHeight="1" spans="1:33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219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256</v>
      </c>
      <c r="H5" s="8" t="s">
        <v>257</v>
      </c>
      <c r="I5" s="8" t="s">
        <v>258</v>
      </c>
      <c r="J5" s="8" t="s">
        <v>259</v>
      </c>
      <c r="K5" s="8" t="s">
        <v>260</v>
      </c>
      <c r="L5" s="8" t="s">
        <v>261</v>
      </c>
      <c r="M5" s="8" t="s">
        <v>262</v>
      </c>
      <c r="N5" s="8" t="s">
        <v>263</v>
      </c>
      <c r="O5" s="8" t="s">
        <v>264</v>
      </c>
      <c r="P5" s="8" t="s">
        <v>265</v>
      </c>
      <c r="Q5" s="8" t="s">
        <v>266</v>
      </c>
      <c r="R5" s="8" t="s">
        <v>267</v>
      </c>
      <c r="S5" s="8" t="s">
        <v>268</v>
      </c>
      <c r="T5" s="8" t="s">
        <v>269</v>
      </c>
      <c r="U5" s="8" t="s">
        <v>270</v>
      </c>
      <c r="V5" s="8" t="s">
        <v>271</v>
      </c>
      <c r="W5" s="8" t="s">
        <v>272</v>
      </c>
      <c r="X5" s="8" t="s">
        <v>273</v>
      </c>
      <c r="Y5" s="8" t="s">
        <v>274</v>
      </c>
      <c r="Z5" s="8" t="s">
        <v>275</v>
      </c>
      <c r="AA5" s="8" t="s">
        <v>276</v>
      </c>
      <c r="AB5" s="8" t="s">
        <v>277</v>
      </c>
      <c r="AC5" s="8" t="s">
        <v>278</v>
      </c>
      <c r="AD5" s="8" t="s">
        <v>279</v>
      </c>
      <c r="AE5" s="8" t="s">
        <v>280</v>
      </c>
      <c r="AF5" s="8" t="s">
        <v>281</v>
      </c>
      <c r="AG5" s="8" t="s">
        <v>282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283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8274562</v>
      </c>
      <c r="G7" s="42">
        <v>60000</v>
      </c>
      <c r="H7" s="42">
        <v>5000</v>
      </c>
      <c r="I7" s="42">
        <v>0</v>
      </c>
      <c r="J7" s="42">
        <v>1000</v>
      </c>
      <c r="K7" s="42">
        <v>9000</v>
      </c>
      <c r="L7" s="42">
        <v>8000</v>
      </c>
      <c r="M7" s="42">
        <v>8000</v>
      </c>
      <c r="N7" s="42">
        <v>0</v>
      </c>
      <c r="O7" s="42">
        <v>0</v>
      </c>
      <c r="P7" s="42">
        <v>50000</v>
      </c>
      <c r="Q7" s="42">
        <v>0</v>
      </c>
      <c r="R7" s="42">
        <v>5000</v>
      </c>
      <c r="S7" s="42">
        <v>0</v>
      </c>
      <c r="T7" s="42">
        <v>0</v>
      </c>
      <c r="U7" s="42">
        <v>0</v>
      </c>
      <c r="V7" s="42">
        <v>5000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42809</v>
      </c>
      <c r="AC7" s="42">
        <v>64213</v>
      </c>
      <c r="AD7" s="42">
        <v>0</v>
      </c>
      <c r="AE7" s="42">
        <v>0</v>
      </c>
      <c r="AF7" s="42">
        <v>0</v>
      </c>
      <c r="AG7" s="42">
        <v>8016540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8274562</v>
      </c>
      <c r="G8" s="42">
        <v>60000</v>
      </c>
      <c r="H8" s="42">
        <v>5000</v>
      </c>
      <c r="I8" s="42">
        <v>0</v>
      </c>
      <c r="J8" s="42">
        <v>1000</v>
      </c>
      <c r="K8" s="42">
        <v>9000</v>
      </c>
      <c r="L8" s="42">
        <v>8000</v>
      </c>
      <c r="M8" s="42">
        <v>8000</v>
      </c>
      <c r="N8" s="42">
        <v>0</v>
      </c>
      <c r="O8" s="42">
        <v>0</v>
      </c>
      <c r="P8" s="42">
        <v>50000</v>
      </c>
      <c r="Q8" s="42">
        <v>0</v>
      </c>
      <c r="R8" s="42">
        <v>5000</v>
      </c>
      <c r="S8" s="42">
        <v>0</v>
      </c>
      <c r="T8" s="42">
        <v>0</v>
      </c>
      <c r="U8" s="42">
        <v>0</v>
      </c>
      <c r="V8" s="42">
        <v>5000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42809</v>
      </c>
      <c r="AC8" s="42">
        <v>64213</v>
      </c>
      <c r="AD8" s="42">
        <v>0</v>
      </c>
      <c r="AE8" s="42">
        <v>0</v>
      </c>
      <c r="AF8" s="42">
        <v>0</v>
      </c>
      <c r="AG8" s="42">
        <v>8016540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v>267022</v>
      </c>
      <c r="G13" s="42">
        <v>60000</v>
      </c>
      <c r="H13" s="42">
        <v>5000</v>
      </c>
      <c r="I13" s="42">
        <v>0</v>
      </c>
      <c r="J13" s="42">
        <v>1000</v>
      </c>
      <c r="K13" s="42">
        <v>9000</v>
      </c>
      <c r="L13" s="42">
        <v>8000</v>
      </c>
      <c r="M13" s="42">
        <v>8000</v>
      </c>
      <c r="N13" s="42">
        <v>0</v>
      </c>
      <c r="O13" s="42">
        <v>0</v>
      </c>
      <c r="P13" s="42">
        <v>50000</v>
      </c>
      <c r="Q13" s="42">
        <v>0</v>
      </c>
      <c r="R13" s="42">
        <v>5000</v>
      </c>
      <c r="S13" s="42">
        <v>0</v>
      </c>
      <c r="T13" s="42">
        <v>0</v>
      </c>
      <c r="U13" s="42">
        <v>0</v>
      </c>
      <c r="V13" s="42">
        <v>5000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42809</v>
      </c>
      <c r="AC13" s="42">
        <v>64213</v>
      </c>
      <c r="AD13" s="42">
        <v>0</v>
      </c>
      <c r="AE13" s="42">
        <v>0</v>
      </c>
      <c r="AF13" s="42">
        <v>0</v>
      </c>
      <c r="AG13" s="42">
        <v>9000</v>
      </c>
    </row>
    <row r="14" ht="20.1" customHeight="1" spans="1:33">
      <c r="A14" s="10" t="s">
        <v>100</v>
      </c>
      <c r="B14" s="10" t="s">
        <v>89</v>
      </c>
      <c r="C14" s="10" t="s">
        <v>101</v>
      </c>
      <c r="D14" s="10" t="s">
        <v>90</v>
      </c>
      <c r="E14" s="10" t="s">
        <v>103</v>
      </c>
      <c r="F14" s="42">
        <v>8007540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8007540</v>
      </c>
    </row>
    <row r="15" ht="20.1" customHeight="1" spans="1:33">
      <c r="A15" s="10" t="s">
        <v>104</v>
      </c>
      <c r="B15" s="10" t="s">
        <v>98</v>
      </c>
      <c r="C15" s="10" t="s">
        <v>101</v>
      </c>
      <c r="D15" s="10" t="s">
        <v>90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284</v>
      </c>
    </row>
    <row r="2" ht="20.1" customHeight="1" spans="1:37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221</v>
      </c>
      <c r="H4" s="52"/>
      <c r="I4" s="52"/>
      <c r="J4" s="52"/>
      <c r="K4" s="52"/>
      <c r="L4" s="52" t="s">
        <v>285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286</v>
      </c>
      <c r="Z4" s="52"/>
      <c r="AA4" s="52"/>
      <c r="AB4" s="52" t="s">
        <v>225</v>
      </c>
      <c r="AC4" s="52"/>
      <c r="AD4" s="52"/>
      <c r="AE4" s="52"/>
      <c r="AF4" s="52"/>
      <c r="AG4" s="54"/>
      <c r="AH4" s="52" t="s">
        <v>226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287</v>
      </c>
      <c r="I5" s="8" t="s">
        <v>288</v>
      </c>
      <c r="J5" s="8" t="s">
        <v>289</v>
      </c>
      <c r="K5" s="8" t="s">
        <v>290</v>
      </c>
      <c r="L5" s="8" t="s">
        <v>157</v>
      </c>
      <c r="M5" s="8" t="s">
        <v>291</v>
      </c>
      <c r="N5" s="8" t="s">
        <v>292</v>
      </c>
      <c r="O5" s="8" t="s">
        <v>293</v>
      </c>
      <c r="P5" s="8" t="s">
        <v>294</v>
      </c>
      <c r="Q5" s="8" t="s">
        <v>295</v>
      </c>
      <c r="R5" s="8" t="s">
        <v>296</v>
      </c>
      <c r="S5" s="8" t="s">
        <v>297</v>
      </c>
      <c r="T5" s="8" t="s">
        <v>298</v>
      </c>
      <c r="U5" s="8" t="s">
        <v>299</v>
      </c>
      <c r="V5" s="8" t="s">
        <v>300</v>
      </c>
      <c r="W5" s="8" t="s">
        <v>301</v>
      </c>
      <c r="X5" s="8" t="s">
        <v>302</v>
      </c>
      <c r="Y5" s="8" t="s">
        <v>157</v>
      </c>
      <c r="Z5" s="8" t="s">
        <v>303</v>
      </c>
      <c r="AA5" s="8" t="s">
        <v>304</v>
      </c>
      <c r="AB5" s="8" t="s">
        <v>157</v>
      </c>
      <c r="AC5" s="8" t="s">
        <v>303</v>
      </c>
      <c r="AD5" s="8" t="s">
        <v>305</v>
      </c>
      <c r="AE5" s="8" t="s">
        <v>306</v>
      </c>
      <c r="AF5" s="8" t="s">
        <v>307</v>
      </c>
      <c r="AG5" s="55" t="s">
        <v>304</v>
      </c>
      <c r="AH5" s="8" t="s">
        <v>157</v>
      </c>
      <c r="AI5" s="8" t="s">
        <v>226</v>
      </c>
      <c r="AJ5" s="56" t="s">
        <v>308</v>
      </c>
      <c r="AK5" s="8" t="s">
        <v>309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100</v>
      </c>
      <c r="B14" s="10" t="s">
        <v>89</v>
      </c>
      <c r="C14" s="10" t="s">
        <v>101</v>
      </c>
      <c r="D14" s="10" t="s">
        <v>90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104</v>
      </c>
      <c r="B15" s="10" t="s">
        <v>98</v>
      </c>
      <c r="C15" s="10" t="s">
        <v>101</v>
      </c>
      <c r="D15" s="10" t="s">
        <v>90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310</v>
      </c>
    </row>
    <row r="2" ht="20.1" customHeight="1" spans="1:28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311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227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291</v>
      </c>
      <c r="I5" s="8" t="s">
        <v>292</v>
      </c>
      <c r="J5" s="8" t="s">
        <v>293</v>
      </c>
      <c r="K5" s="8" t="s">
        <v>294</v>
      </c>
      <c r="L5" s="8" t="s">
        <v>295</v>
      </c>
      <c r="M5" s="8" t="s">
        <v>296</v>
      </c>
      <c r="N5" s="8" t="s">
        <v>297</v>
      </c>
      <c r="O5" s="8" t="s">
        <v>312</v>
      </c>
      <c r="P5" s="8" t="s">
        <v>313</v>
      </c>
      <c r="Q5" s="8" t="s">
        <v>314</v>
      </c>
      <c r="R5" s="8" t="s">
        <v>315</v>
      </c>
      <c r="S5" s="8" t="s">
        <v>298</v>
      </c>
      <c r="T5" s="8" t="s">
        <v>299</v>
      </c>
      <c r="U5" s="8" t="s">
        <v>316</v>
      </c>
      <c r="V5" s="8" t="s">
        <v>301</v>
      </c>
      <c r="W5" s="8" t="s">
        <v>311</v>
      </c>
      <c r="X5" s="8" t="s">
        <v>157</v>
      </c>
      <c r="Y5" s="8" t="s">
        <v>317</v>
      </c>
      <c r="Z5" s="8" t="s">
        <v>318</v>
      </c>
      <c r="AA5" s="8" t="s">
        <v>319</v>
      </c>
      <c r="AB5" s="8" t="s">
        <v>227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100</v>
      </c>
      <c r="B14" s="10" t="s">
        <v>89</v>
      </c>
      <c r="C14" s="10" t="s">
        <v>101</v>
      </c>
      <c r="D14" s="10" t="s">
        <v>90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104</v>
      </c>
      <c r="B15" s="10" t="s">
        <v>98</v>
      </c>
      <c r="C15" s="10" t="s">
        <v>101</v>
      </c>
      <c r="D15" s="10" t="s">
        <v>90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2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320</v>
      </c>
    </row>
    <row r="2" ht="20.1" customHeight="1" spans="1:6">
      <c r="A2" s="34" t="s">
        <v>321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322</v>
      </c>
      <c r="F4" s="7" t="s">
        <v>323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8007540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8007540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103</v>
      </c>
      <c r="F8" s="42">
        <v>8007540</v>
      </c>
    </row>
    <row r="9" ht="20.1" customHeight="1" spans="1:6">
      <c r="A9" s="10" t="s">
        <v>100</v>
      </c>
      <c r="B9" s="10" t="s">
        <v>89</v>
      </c>
      <c r="C9" s="10" t="s">
        <v>101</v>
      </c>
      <c r="D9" s="10" t="s">
        <v>90</v>
      </c>
      <c r="E9" s="10" t="s">
        <v>324</v>
      </c>
      <c r="F9" s="42">
        <v>150000</v>
      </c>
    </row>
    <row r="10" ht="20.1" customHeight="1" spans="1:6">
      <c r="A10" s="10" t="s">
        <v>100</v>
      </c>
      <c r="B10" s="10" t="s">
        <v>89</v>
      </c>
      <c r="C10" s="10" t="s">
        <v>101</v>
      </c>
      <c r="D10" s="10" t="s">
        <v>90</v>
      </c>
      <c r="E10" s="10" t="s">
        <v>325</v>
      </c>
      <c r="F10" s="42">
        <v>188400</v>
      </c>
    </row>
    <row r="11" ht="20.1" customHeight="1" spans="1:6">
      <c r="A11" s="10" t="s">
        <v>100</v>
      </c>
      <c r="B11" s="10" t="s">
        <v>89</v>
      </c>
      <c r="C11" s="10" t="s">
        <v>101</v>
      </c>
      <c r="D11" s="10" t="s">
        <v>90</v>
      </c>
      <c r="E11" s="10" t="s">
        <v>326</v>
      </c>
      <c r="F11" s="42">
        <v>450000</v>
      </c>
    </row>
    <row r="12" ht="20.1" customHeight="1" spans="1:6">
      <c r="A12" s="10" t="s">
        <v>100</v>
      </c>
      <c r="B12" s="10" t="s">
        <v>89</v>
      </c>
      <c r="C12" s="10" t="s">
        <v>101</v>
      </c>
      <c r="D12" s="10" t="s">
        <v>90</v>
      </c>
      <c r="E12" s="10" t="s">
        <v>327</v>
      </c>
      <c r="F12" s="42">
        <v>638500</v>
      </c>
    </row>
    <row r="13" ht="20.1" customHeight="1" spans="1:6">
      <c r="A13" s="10" t="s">
        <v>100</v>
      </c>
      <c r="B13" s="10" t="s">
        <v>89</v>
      </c>
      <c r="C13" s="10" t="s">
        <v>101</v>
      </c>
      <c r="D13" s="10" t="s">
        <v>90</v>
      </c>
      <c r="E13" s="10" t="s">
        <v>328</v>
      </c>
      <c r="F13" s="42">
        <v>1440000</v>
      </c>
    </row>
    <row r="14" ht="20.1" customHeight="1" spans="1:6">
      <c r="A14" s="10" t="s">
        <v>100</v>
      </c>
      <c r="B14" s="10" t="s">
        <v>89</v>
      </c>
      <c r="C14" s="10" t="s">
        <v>101</v>
      </c>
      <c r="D14" s="10" t="s">
        <v>90</v>
      </c>
      <c r="E14" s="10" t="s">
        <v>329</v>
      </c>
      <c r="F14" s="42">
        <v>660000</v>
      </c>
    </row>
    <row r="15" ht="20.1" customHeight="1" spans="1:6">
      <c r="A15" s="10" t="s">
        <v>100</v>
      </c>
      <c r="B15" s="10" t="s">
        <v>89</v>
      </c>
      <c r="C15" s="10" t="s">
        <v>101</v>
      </c>
      <c r="D15" s="10" t="s">
        <v>90</v>
      </c>
      <c r="E15" s="10" t="s">
        <v>330</v>
      </c>
      <c r="F15" s="42">
        <v>35000</v>
      </c>
    </row>
    <row r="16" ht="20.1" customHeight="1" spans="1:6">
      <c r="A16" s="10" t="s">
        <v>100</v>
      </c>
      <c r="B16" s="10" t="s">
        <v>89</v>
      </c>
      <c r="C16" s="10" t="s">
        <v>101</v>
      </c>
      <c r="D16" s="10" t="s">
        <v>90</v>
      </c>
      <c r="E16" s="10" t="s">
        <v>331</v>
      </c>
      <c r="F16" s="42">
        <v>100000</v>
      </c>
    </row>
    <row r="17" ht="20.1" customHeight="1" spans="1:6">
      <c r="A17" s="10" t="s">
        <v>100</v>
      </c>
      <c r="B17" s="10" t="s">
        <v>89</v>
      </c>
      <c r="C17" s="10" t="s">
        <v>101</v>
      </c>
      <c r="D17" s="10" t="s">
        <v>90</v>
      </c>
      <c r="E17" s="10" t="s">
        <v>332</v>
      </c>
      <c r="F17" s="42">
        <v>3888000</v>
      </c>
    </row>
    <row r="18" ht="20.1" customHeight="1" spans="1:6">
      <c r="A18" s="10" t="s">
        <v>100</v>
      </c>
      <c r="B18" s="10" t="s">
        <v>89</v>
      </c>
      <c r="C18" s="10" t="s">
        <v>101</v>
      </c>
      <c r="D18" s="10" t="s">
        <v>90</v>
      </c>
      <c r="E18" s="10" t="s">
        <v>333</v>
      </c>
      <c r="F18" s="42">
        <v>40000</v>
      </c>
    </row>
    <row r="19" ht="20.1" customHeight="1" spans="1:6">
      <c r="A19" s="10" t="s">
        <v>100</v>
      </c>
      <c r="B19" s="10" t="s">
        <v>89</v>
      </c>
      <c r="C19" s="10" t="s">
        <v>101</v>
      </c>
      <c r="D19" s="10" t="s">
        <v>90</v>
      </c>
      <c r="E19" s="10" t="s">
        <v>334</v>
      </c>
      <c r="F19" s="42">
        <v>77640</v>
      </c>
    </row>
    <row r="20" ht="20.1" customHeight="1" spans="1:6">
      <c r="A20" s="10" t="s">
        <v>100</v>
      </c>
      <c r="B20" s="10" t="s">
        <v>89</v>
      </c>
      <c r="C20" s="10" t="s">
        <v>101</v>
      </c>
      <c r="D20" s="10" t="s">
        <v>90</v>
      </c>
      <c r="E20" s="10" t="s">
        <v>335</v>
      </c>
      <c r="F20" s="42">
        <v>120000</v>
      </c>
    </row>
    <row r="21" ht="20.1" customHeight="1" spans="1:6">
      <c r="A21" s="10" t="s">
        <v>100</v>
      </c>
      <c r="B21" s="10" t="s">
        <v>89</v>
      </c>
      <c r="C21" s="10" t="s">
        <v>101</v>
      </c>
      <c r="D21" s="10" t="s">
        <v>90</v>
      </c>
      <c r="E21" s="10" t="s">
        <v>336</v>
      </c>
      <c r="F21" s="42">
        <v>220000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216</v>
      </c>
    </row>
    <row r="2" ht="20.1" customHeight="1" spans="1:8">
      <c r="A2" s="34" t="s">
        <v>337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338</v>
      </c>
    </row>
    <row r="2" ht="20.1" customHeight="1" spans="1:8">
      <c r="A2" s="34" t="s">
        <v>339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340</v>
      </c>
    </row>
    <row r="2" ht="28.5" spans="1:6">
      <c r="A2" s="13" t="s">
        <v>341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342</v>
      </c>
      <c r="B4" s="17" t="s">
        <v>343</v>
      </c>
      <c r="C4" s="18" t="s">
        <v>344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5000</v>
      </c>
      <c r="C6" s="25">
        <f>SUM(D6,E6,F6)</f>
        <v>5000</v>
      </c>
      <c r="D6" s="26">
        <f>SUM(D7,D8,D9)</f>
        <v>5000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345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346</v>
      </c>
      <c r="B8" s="28">
        <v>5000</v>
      </c>
      <c r="C8" s="25">
        <f>SUM(D8,E8,F8)</f>
        <v>5000</v>
      </c>
      <c r="D8" s="28">
        <v>5000</v>
      </c>
      <c r="E8" s="28">
        <v>0</v>
      </c>
      <c r="F8" s="28">
        <v>0</v>
      </c>
    </row>
    <row r="9" ht="21" customHeight="1" spans="1:6">
      <c r="A9" s="27" t="s">
        <v>347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348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349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2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350</v>
      </c>
    </row>
    <row r="2" ht="30.75" spans="1:7">
      <c r="A2" s="5" t="s">
        <v>351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352</v>
      </c>
      <c r="B4" s="7" t="s">
        <v>353</v>
      </c>
      <c r="C4" s="7" t="s">
        <v>354</v>
      </c>
      <c r="D4" s="7" t="s">
        <v>355</v>
      </c>
      <c r="E4" s="7" t="s">
        <v>356</v>
      </c>
      <c r="F4" s="7" t="s">
        <v>357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13</v>
      </c>
      <c r="G6" s="11">
        <v>2358500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13</v>
      </c>
      <c r="G7" s="11">
        <v>2358500</v>
      </c>
    </row>
    <row r="8" ht="18" customHeight="1" spans="1:7">
      <c r="A8" s="9" t="s">
        <v>17</v>
      </c>
      <c r="B8" s="9" t="s">
        <v>358</v>
      </c>
      <c r="C8" s="9" t="s">
        <v>17</v>
      </c>
      <c r="D8" s="10"/>
      <c r="E8" s="10" t="s">
        <v>17</v>
      </c>
      <c r="F8" s="11">
        <v>13</v>
      </c>
      <c r="G8" s="11">
        <v>2358500</v>
      </c>
    </row>
    <row r="9" ht="18" customHeight="1" spans="1:7">
      <c r="A9" s="9" t="s">
        <v>90</v>
      </c>
      <c r="B9" s="9" t="s">
        <v>359</v>
      </c>
      <c r="C9" s="9" t="s">
        <v>360</v>
      </c>
      <c r="D9" s="10"/>
      <c r="E9" s="10" t="s">
        <v>361</v>
      </c>
      <c r="F9" s="11">
        <v>0</v>
      </c>
      <c r="G9" s="11">
        <v>2238500</v>
      </c>
    </row>
    <row r="10" ht="18" customHeight="1" spans="1:7">
      <c r="A10" s="9" t="s">
        <v>90</v>
      </c>
      <c r="B10" s="9" t="s">
        <v>359</v>
      </c>
      <c r="C10" s="9" t="s">
        <v>360</v>
      </c>
      <c r="D10" s="10"/>
      <c r="E10" s="10" t="s">
        <v>362</v>
      </c>
      <c r="F10" s="11">
        <v>3</v>
      </c>
      <c r="G10" s="11">
        <v>27000</v>
      </c>
    </row>
    <row r="11" ht="18" customHeight="1" spans="1:7">
      <c r="A11" s="9" t="s">
        <v>90</v>
      </c>
      <c r="B11" s="9" t="s">
        <v>359</v>
      </c>
      <c r="C11" s="9" t="s">
        <v>360</v>
      </c>
      <c r="D11" s="10"/>
      <c r="E11" s="10" t="s">
        <v>363</v>
      </c>
      <c r="F11" s="11">
        <v>1</v>
      </c>
      <c r="G11" s="11">
        <v>8000</v>
      </c>
    </row>
    <row r="12" ht="18" customHeight="1" spans="1:7">
      <c r="A12" s="9" t="s">
        <v>90</v>
      </c>
      <c r="B12" s="9" t="s">
        <v>359</v>
      </c>
      <c r="C12" s="9" t="s">
        <v>360</v>
      </c>
      <c r="D12" s="10"/>
      <c r="E12" s="10" t="s">
        <v>364</v>
      </c>
      <c r="F12" s="11">
        <v>0</v>
      </c>
      <c r="G12" s="11">
        <v>20000</v>
      </c>
    </row>
    <row r="13" ht="18" customHeight="1" spans="1:7">
      <c r="A13" s="9" t="s">
        <v>90</v>
      </c>
      <c r="B13" s="9" t="s">
        <v>359</v>
      </c>
      <c r="C13" s="9" t="s">
        <v>360</v>
      </c>
      <c r="D13" s="10"/>
      <c r="E13" s="10" t="s">
        <v>365</v>
      </c>
      <c r="F13" s="11">
        <v>1</v>
      </c>
      <c r="G13" s="11">
        <v>20000</v>
      </c>
    </row>
    <row r="14" ht="18" customHeight="1" spans="1:7">
      <c r="A14" s="9" t="s">
        <v>90</v>
      </c>
      <c r="B14" s="9" t="s">
        <v>359</v>
      </c>
      <c r="C14" s="9" t="s">
        <v>360</v>
      </c>
      <c r="D14" s="10"/>
      <c r="E14" s="10" t="s">
        <v>366</v>
      </c>
      <c r="F14" s="11">
        <v>0</v>
      </c>
      <c r="G14" s="11">
        <v>10000</v>
      </c>
    </row>
    <row r="15" ht="18" customHeight="1" spans="1:7">
      <c r="A15" s="9" t="s">
        <v>90</v>
      </c>
      <c r="B15" s="9" t="s">
        <v>359</v>
      </c>
      <c r="C15" s="9" t="s">
        <v>360</v>
      </c>
      <c r="D15" s="10"/>
      <c r="E15" s="10" t="s">
        <v>367</v>
      </c>
      <c r="F15" s="11">
        <v>0</v>
      </c>
      <c r="G15" s="11">
        <v>10000</v>
      </c>
    </row>
    <row r="16" ht="18" customHeight="1" spans="1:7">
      <c r="A16" s="9" t="s">
        <v>90</v>
      </c>
      <c r="B16" s="9" t="s">
        <v>359</v>
      </c>
      <c r="C16" s="9" t="s">
        <v>360</v>
      </c>
      <c r="D16" s="10"/>
      <c r="E16" s="10" t="s">
        <v>368</v>
      </c>
      <c r="F16" s="11">
        <v>1</v>
      </c>
      <c r="G16" s="11">
        <v>8000</v>
      </c>
    </row>
    <row r="17" ht="18" customHeight="1" spans="1:7">
      <c r="A17" s="9" t="s">
        <v>90</v>
      </c>
      <c r="B17" s="9" t="s">
        <v>359</v>
      </c>
      <c r="C17" s="9" t="s">
        <v>360</v>
      </c>
      <c r="D17" s="10"/>
      <c r="E17" s="10" t="s">
        <v>369</v>
      </c>
      <c r="F17" s="11">
        <v>0</v>
      </c>
      <c r="G17" s="11">
        <v>1000</v>
      </c>
    </row>
    <row r="18" ht="18" customHeight="1" spans="1:7">
      <c r="A18" s="9" t="s">
        <v>90</v>
      </c>
      <c r="B18" s="9" t="s">
        <v>359</v>
      </c>
      <c r="C18" s="9" t="s">
        <v>360</v>
      </c>
      <c r="D18" s="10"/>
      <c r="E18" s="10" t="s">
        <v>370</v>
      </c>
      <c r="F18" s="11">
        <v>0</v>
      </c>
      <c r="G18" s="11">
        <v>10000</v>
      </c>
    </row>
    <row r="19" ht="18" customHeight="1" spans="1:7">
      <c r="A19" s="9" t="s">
        <v>90</v>
      </c>
      <c r="B19" s="9" t="s">
        <v>359</v>
      </c>
      <c r="C19" s="9" t="s">
        <v>360</v>
      </c>
      <c r="D19" s="10"/>
      <c r="E19" s="10" t="s">
        <v>371</v>
      </c>
      <c r="F19" s="11">
        <v>3</v>
      </c>
      <c r="G19" s="11">
        <v>500</v>
      </c>
    </row>
    <row r="20" ht="18" customHeight="1" spans="1:7">
      <c r="A20" s="9" t="s">
        <v>90</v>
      </c>
      <c r="B20" s="9" t="s">
        <v>359</v>
      </c>
      <c r="C20" s="9" t="s">
        <v>360</v>
      </c>
      <c r="D20" s="10"/>
      <c r="E20" s="10" t="s">
        <v>372</v>
      </c>
      <c r="F20" s="11">
        <v>0</v>
      </c>
      <c r="G20" s="11">
        <v>3500</v>
      </c>
    </row>
    <row r="21" ht="18" customHeight="1" spans="1:7">
      <c r="A21" s="9" t="s">
        <v>90</v>
      </c>
      <c r="B21" s="9" t="s">
        <v>359</v>
      </c>
      <c r="C21" s="9" t="s">
        <v>360</v>
      </c>
      <c r="D21" s="10"/>
      <c r="E21" s="10" t="s">
        <v>373</v>
      </c>
      <c r="F21" s="11">
        <v>4</v>
      </c>
      <c r="G21" s="11">
        <v>2000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22058794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905705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128426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20766069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258594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22058794</v>
      </c>
      <c r="C36" s="131" t="s">
        <v>50</v>
      </c>
      <c r="D36" s="120">
        <f>SUM(D6:D35)</f>
        <v>22058794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22058794</v>
      </c>
      <c r="C41" s="131" t="s">
        <v>57</v>
      </c>
      <c r="D41" s="120">
        <f>SUM(D36,D37,D39)</f>
        <v>22058794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22058794</v>
      </c>
      <c r="G7" s="175">
        <f t="shared" ref="G7:G15" si="1">SUM(H7,P7:U7)</f>
        <v>22058794</v>
      </c>
      <c r="H7" s="175">
        <f t="shared" ref="H7:H15" si="2">SUM(I7:O7)</f>
        <v>22058794</v>
      </c>
      <c r="I7" s="175">
        <v>22058794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22058794</v>
      </c>
      <c r="G8" s="175">
        <f t="shared" si="1"/>
        <v>22058794</v>
      </c>
      <c r="H8" s="175">
        <f t="shared" si="2"/>
        <v>22058794</v>
      </c>
      <c r="I8" s="175">
        <v>22058794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342470</v>
      </c>
      <c r="G9" s="175">
        <f t="shared" si="1"/>
        <v>342470</v>
      </c>
      <c r="H9" s="175">
        <f t="shared" si="2"/>
        <v>342470</v>
      </c>
      <c r="I9" s="175">
        <v>342470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171235</v>
      </c>
      <c r="G10" s="175">
        <f t="shared" si="1"/>
        <v>171235</v>
      </c>
      <c r="H10" s="175">
        <f t="shared" si="2"/>
        <v>171235</v>
      </c>
      <c r="I10" s="175">
        <v>171235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392000</v>
      </c>
      <c r="G11" s="175">
        <f t="shared" si="1"/>
        <v>392000</v>
      </c>
      <c r="H11" s="175">
        <f t="shared" si="2"/>
        <v>392000</v>
      </c>
      <c r="I11" s="175">
        <v>392000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128426</v>
      </c>
      <c r="G12" s="175">
        <f t="shared" si="1"/>
        <v>128426</v>
      </c>
      <c r="H12" s="175">
        <f t="shared" si="2"/>
        <v>128426</v>
      </c>
      <c r="I12" s="175">
        <v>128426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94</v>
      </c>
      <c r="D13" s="85" t="s">
        <v>90</v>
      </c>
      <c r="E13" s="85" t="s">
        <v>102</v>
      </c>
      <c r="F13" s="42">
        <f t="shared" si="0"/>
        <v>12758529</v>
      </c>
      <c r="G13" s="175">
        <f t="shared" si="1"/>
        <v>12758529</v>
      </c>
      <c r="H13" s="175">
        <f t="shared" si="2"/>
        <v>12758529</v>
      </c>
      <c r="I13" s="175">
        <v>12758529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100</v>
      </c>
      <c r="B14" s="85" t="s">
        <v>89</v>
      </c>
      <c r="C14" s="85" t="s">
        <v>101</v>
      </c>
      <c r="D14" s="85" t="s">
        <v>90</v>
      </c>
      <c r="E14" s="85" t="s">
        <v>103</v>
      </c>
      <c r="F14" s="42">
        <f t="shared" si="0"/>
        <v>8007540</v>
      </c>
      <c r="G14" s="175">
        <f t="shared" si="1"/>
        <v>8007540</v>
      </c>
      <c r="H14" s="175">
        <f t="shared" si="2"/>
        <v>8007540</v>
      </c>
      <c r="I14" s="175">
        <v>8007540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98</v>
      </c>
      <c r="C15" s="85" t="s">
        <v>101</v>
      </c>
      <c r="D15" s="85" t="s">
        <v>90</v>
      </c>
      <c r="E15" s="85" t="s">
        <v>105</v>
      </c>
      <c r="F15" s="42">
        <f t="shared" si="0"/>
        <v>258594</v>
      </c>
      <c r="G15" s="175">
        <f t="shared" si="1"/>
        <v>258594</v>
      </c>
      <c r="H15" s="175">
        <f t="shared" si="2"/>
        <v>258594</v>
      </c>
      <c r="I15" s="175">
        <v>258594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22058794</v>
      </c>
      <c r="G6" s="163">
        <v>14051254</v>
      </c>
      <c r="H6" s="163">
        <v>8007540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22058794</v>
      </c>
      <c r="G7" s="163">
        <v>14051254</v>
      </c>
      <c r="H7" s="163">
        <v>8007540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342470</v>
      </c>
      <c r="G8" s="163">
        <v>342470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171235</v>
      </c>
      <c r="G9" s="163">
        <v>171235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392000</v>
      </c>
      <c r="G10" s="163">
        <v>392000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128426</v>
      </c>
      <c r="G11" s="163">
        <v>128426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94</v>
      </c>
      <c r="D12" s="161" t="s">
        <v>90</v>
      </c>
      <c r="E12" s="161" t="s">
        <v>102</v>
      </c>
      <c r="F12" s="162">
        <f t="shared" si="0"/>
        <v>12758529</v>
      </c>
      <c r="G12" s="163">
        <v>12758529</v>
      </c>
      <c r="H12" s="163">
        <v>0</v>
      </c>
    </row>
    <row r="13" ht="20.1" customHeight="1" spans="1:8">
      <c r="A13" s="161" t="s">
        <v>100</v>
      </c>
      <c r="B13" s="161" t="s">
        <v>89</v>
      </c>
      <c r="C13" s="161" t="s">
        <v>101</v>
      </c>
      <c r="D13" s="161" t="s">
        <v>90</v>
      </c>
      <c r="E13" s="161" t="s">
        <v>103</v>
      </c>
      <c r="F13" s="162">
        <f t="shared" si="0"/>
        <v>8007540</v>
      </c>
      <c r="G13" s="163">
        <v>0</v>
      </c>
      <c r="H13" s="163">
        <v>8007540</v>
      </c>
    </row>
    <row r="14" ht="20.1" customHeight="1" spans="1:8">
      <c r="A14" s="161" t="s">
        <v>104</v>
      </c>
      <c r="B14" s="161" t="s">
        <v>98</v>
      </c>
      <c r="C14" s="161" t="s">
        <v>101</v>
      </c>
      <c r="D14" s="161" t="s">
        <v>90</v>
      </c>
      <c r="E14" s="161" t="s">
        <v>105</v>
      </c>
      <c r="F14" s="162">
        <f t="shared" si="0"/>
        <v>258594</v>
      </c>
      <c r="G14" s="163">
        <v>258594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22058794</v>
      </c>
      <c r="C6" s="118" t="s">
        <v>118</v>
      </c>
      <c r="D6" s="119">
        <f>SUM(E6,F6,G6,H6)</f>
        <v>22058794</v>
      </c>
      <c r="E6" s="119">
        <f t="shared" ref="E6:H6" si="0">SUM(E7:E36)</f>
        <v>22058794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22058794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905705</v>
      </c>
      <c r="E14" s="122">
        <v>905705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128426</v>
      </c>
      <c r="E16" s="122">
        <v>128426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20766069</v>
      </c>
      <c r="E18" s="122">
        <v>20766069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258594</v>
      </c>
      <c r="E26" s="122">
        <v>258594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22058794</v>
      </c>
      <c r="C39" s="131" t="s">
        <v>57</v>
      </c>
      <c r="D39" s="120">
        <f>SUM(E39:H39)</f>
        <v>22058794</v>
      </c>
      <c r="E39" s="143">
        <f>SUM(E7:E37)</f>
        <v>22058794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4" si="0">SUM(E7,H7,K7)</f>
        <v>22058794</v>
      </c>
      <c r="E7" s="42">
        <f t="shared" ref="E7:E14" si="1">SUM(F7,G7)</f>
        <v>22058794</v>
      </c>
      <c r="F7" s="42">
        <v>14051254</v>
      </c>
      <c r="G7" s="42">
        <v>8007540</v>
      </c>
      <c r="H7" s="42">
        <f t="shared" ref="H7:H14" si="2">SUM(I7,J7)</f>
        <v>0</v>
      </c>
      <c r="I7" s="42">
        <v>0</v>
      </c>
      <c r="J7" s="42">
        <v>0</v>
      </c>
      <c r="K7" s="42">
        <f t="shared" ref="K7:K14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22058794</v>
      </c>
      <c r="E8" s="42">
        <f t="shared" si="1"/>
        <v>22058794</v>
      </c>
      <c r="F8" s="42">
        <v>14051254</v>
      </c>
      <c r="G8" s="42">
        <v>8007540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21652094</v>
      </c>
      <c r="E9" s="42">
        <f t="shared" si="1"/>
        <v>21652094</v>
      </c>
      <c r="F9" s="42">
        <v>13644554</v>
      </c>
      <c r="G9" s="42">
        <v>8007540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101</v>
      </c>
      <c r="C10" s="10" t="s">
        <v>161</v>
      </c>
      <c r="D10" s="42">
        <f t="shared" si="0"/>
        <v>13377532</v>
      </c>
      <c r="E10" s="42">
        <f t="shared" si="1"/>
        <v>13377532</v>
      </c>
      <c r="F10" s="42">
        <v>13377532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98</v>
      </c>
      <c r="C11" s="10" t="s">
        <v>162</v>
      </c>
      <c r="D11" s="42">
        <f t="shared" si="0"/>
        <v>8274562</v>
      </c>
      <c r="E11" s="42">
        <f t="shared" si="1"/>
        <v>8274562</v>
      </c>
      <c r="F11" s="42">
        <v>267022</v>
      </c>
      <c r="G11" s="42">
        <v>8007540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406700</v>
      </c>
      <c r="E12" s="42">
        <f t="shared" si="1"/>
        <v>406700</v>
      </c>
      <c r="F12" s="42">
        <v>406700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101</v>
      </c>
      <c r="C13" s="10" t="s">
        <v>166</v>
      </c>
      <c r="D13" s="42">
        <f t="shared" si="0"/>
        <v>14700</v>
      </c>
      <c r="E13" s="42">
        <f t="shared" si="1"/>
        <v>14700</v>
      </c>
      <c r="F13" s="42">
        <v>14700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165</v>
      </c>
      <c r="B14" s="10" t="s">
        <v>89</v>
      </c>
      <c r="C14" s="10" t="s">
        <v>167</v>
      </c>
      <c r="D14" s="42">
        <f t="shared" si="0"/>
        <v>392000</v>
      </c>
      <c r="E14" s="42">
        <f t="shared" si="1"/>
        <v>392000</v>
      </c>
      <c r="F14" s="42">
        <v>392000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168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169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170</v>
      </c>
      <c r="D5" s="79" t="s">
        <v>67</v>
      </c>
      <c r="E5" s="99" t="s">
        <v>171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172</v>
      </c>
      <c r="F6" s="41" t="s">
        <v>173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14051254</v>
      </c>
      <c r="E7" s="103">
        <v>13784232</v>
      </c>
      <c r="F7" s="47">
        <v>267022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14051254</v>
      </c>
      <c r="E8" s="103">
        <v>13784232</v>
      </c>
      <c r="F8" s="47">
        <v>267022</v>
      </c>
    </row>
    <row r="9" ht="20.1" customHeight="1" spans="1:6">
      <c r="A9" s="10" t="s">
        <v>174</v>
      </c>
      <c r="B9" s="10" t="s">
        <v>17</v>
      </c>
      <c r="C9" s="10" t="s">
        <v>175</v>
      </c>
      <c r="D9" s="102">
        <v>13377532</v>
      </c>
      <c r="E9" s="103">
        <v>13377532</v>
      </c>
      <c r="F9" s="47">
        <v>0</v>
      </c>
    </row>
    <row r="10" ht="20.1" customHeight="1" spans="1:6">
      <c r="A10" s="10" t="s">
        <v>176</v>
      </c>
      <c r="B10" s="10" t="s">
        <v>101</v>
      </c>
      <c r="C10" s="10" t="s">
        <v>177</v>
      </c>
      <c r="D10" s="102">
        <v>1236924</v>
      </c>
      <c r="E10" s="103">
        <v>1236924</v>
      </c>
      <c r="F10" s="47">
        <v>0</v>
      </c>
    </row>
    <row r="11" ht="20.1" customHeight="1" spans="1:6">
      <c r="A11" s="10" t="s">
        <v>176</v>
      </c>
      <c r="B11" s="10" t="s">
        <v>98</v>
      </c>
      <c r="C11" s="10" t="s">
        <v>178</v>
      </c>
      <c r="D11" s="102">
        <v>63744</v>
      </c>
      <c r="E11" s="103">
        <v>63744</v>
      </c>
      <c r="F11" s="47">
        <v>0</v>
      </c>
    </row>
    <row r="12" ht="20.1" customHeight="1" spans="1:6">
      <c r="A12" s="10" t="s">
        <v>176</v>
      </c>
      <c r="B12" s="10" t="s">
        <v>179</v>
      </c>
      <c r="C12" s="10" t="s">
        <v>180</v>
      </c>
      <c r="D12" s="102">
        <v>858969</v>
      </c>
      <c r="E12" s="103">
        <v>858969</v>
      </c>
      <c r="F12" s="47">
        <v>0</v>
      </c>
    </row>
    <row r="13" ht="20.1" customHeight="1" spans="1:6">
      <c r="A13" s="10" t="s">
        <v>176</v>
      </c>
      <c r="B13" s="10" t="s">
        <v>181</v>
      </c>
      <c r="C13" s="10" t="s">
        <v>182</v>
      </c>
      <c r="D13" s="102">
        <v>342470</v>
      </c>
      <c r="E13" s="103">
        <v>342470</v>
      </c>
      <c r="F13" s="47">
        <v>0</v>
      </c>
    </row>
    <row r="14" ht="20.1" customHeight="1" spans="1:6">
      <c r="A14" s="10" t="s">
        <v>176</v>
      </c>
      <c r="B14" s="10" t="s">
        <v>183</v>
      </c>
      <c r="C14" s="10" t="s">
        <v>184</v>
      </c>
      <c r="D14" s="102">
        <v>171235</v>
      </c>
      <c r="E14" s="103">
        <v>171235</v>
      </c>
      <c r="F14" s="47">
        <v>0</v>
      </c>
    </row>
    <row r="15" ht="20.1" customHeight="1" spans="1:6">
      <c r="A15" s="10" t="s">
        <v>176</v>
      </c>
      <c r="B15" s="10" t="s">
        <v>185</v>
      </c>
      <c r="C15" s="10" t="s">
        <v>186</v>
      </c>
      <c r="D15" s="102">
        <v>128426</v>
      </c>
      <c r="E15" s="103">
        <v>128426</v>
      </c>
      <c r="F15" s="47">
        <v>0</v>
      </c>
    </row>
    <row r="16" ht="20.1" customHeight="1" spans="1:6">
      <c r="A16" s="10" t="s">
        <v>176</v>
      </c>
      <c r="B16" s="10" t="s">
        <v>187</v>
      </c>
      <c r="C16" s="10" t="s">
        <v>188</v>
      </c>
      <c r="D16" s="102">
        <v>27019</v>
      </c>
      <c r="E16" s="103">
        <v>27019</v>
      </c>
      <c r="F16" s="47">
        <v>0</v>
      </c>
    </row>
    <row r="17" ht="20.1" customHeight="1" spans="1:6">
      <c r="A17" s="10" t="s">
        <v>176</v>
      </c>
      <c r="B17" s="10" t="s">
        <v>189</v>
      </c>
      <c r="C17" s="10" t="s">
        <v>190</v>
      </c>
      <c r="D17" s="102">
        <v>258594</v>
      </c>
      <c r="E17" s="103">
        <v>258594</v>
      </c>
      <c r="F17" s="47">
        <v>0</v>
      </c>
    </row>
    <row r="18" ht="20.1" customHeight="1" spans="1:6">
      <c r="A18" s="10" t="s">
        <v>176</v>
      </c>
      <c r="B18" s="10" t="s">
        <v>94</v>
      </c>
      <c r="C18" s="10" t="s">
        <v>191</v>
      </c>
      <c r="D18" s="102">
        <v>10290151</v>
      </c>
      <c r="E18" s="103">
        <v>10290151</v>
      </c>
      <c r="F18" s="47">
        <v>0</v>
      </c>
    </row>
    <row r="19" ht="20.1" customHeight="1" spans="1:6">
      <c r="A19" s="10" t="s">
        <v>192</v>
      </c>
      <c r="B19" s="10" t="s">
        <v>17</v>
      </c>
      <c r="C19" s="10" t="s">
        <v>193</v>
      </c>
      <c r="D19" s="102">
        <v>267022</v>
      </c>
      <c r="E19" s="103">
        <v>0</v>
      </c>
      <c r="F19" s="47">
        <v>267022</v>
      </c>
    </row>
    <row r="20" ht="20.1" customHeight="1" spans="1:6">
      <c r="A20" s="10" t="s">
        <v>194</v>
      </c>
      <c r="B20" s="10" t="s">
        <v>101</v>
      </c>
      <c r="C20" s="10" t="s">
        <v>195</v>
      </c>
      <c r="D20" s="102">
        <v>60000</v>
      </c>
      <c r="E20" s="103">
        <v>0</v>
      </c>
      <c r="F20" s="47">
        <v>60000</v>
      </c>
    </row>
    <row r="21" ht="20.1" customHeight="1" spans="1:6">
      <c r="A21" s="10" t="s">
        <v>194</v>
      </c>
      <c r="B21" s="10" t="s">
        <v>98</v>
      </c>
      <c r="C21" s="10" t="s">
        <v>196</v>
      </c>
      <c r="D21" s="102">
        <v>5000</v>
      </c>
      <c r="E21" s="103">
        <v>0</v>
      </c>
      <c r="F21" s="47">
        <v>5000</v>
      </c>
    </row>
    <row r="22" ht="20.1" customHeight="1" spans="1:6">
      <c r="A22" s="10" t="s">
        <v>194</v>
      </c>
      <c r="B22" s="10" t="s">
        <v>197</v>
      </c>
      <c r="C22" s="10" t="s">
        <v>198</v>
      </c>
      <c r="D22" s="102">
        <v>1000</v>
      </c>
      <c r="E22" s="103">
        <v>0</v>
      </c>
      <c r="F22" s="47">
        <v>1000</v>
      </c>
    </row>
    <row r="23" ht="20.1" customHeight="1" spans="1:6">
      <c r="A23" s="10" t="s">
        <v>194</v>
      </c>
      <c r="B23" s="10" t="s">
        <v>89</v>
      </c>
      <c r="C23" s="10" t="s">
        <v>199</v>
      </c>
      <c r="D23" s="102">
        <v>9000</v>
      </c>
      <c r="E23" s="103">
        <v>0</v>
      </c>
      <c r="F23" s="47">
        <v>9000</v>
      </c>
    </row>
    <row r="24" ht="20.1" customHeight="1" spans="1:6">
      <c r="A24" s="10" t="s">
        <v>194</v>
      </c>
      <c r="B24" s="10" t="s">
        <v>92</v>
      </c>
      <c r="C24" s="10" t="s">
        <v>200</v>
      </c>
      <c r="D24" s="102">
        <v>8000</v>
      </c>
      <c r="E24" s="103">
        <v>0</v>
      </c>
      <c r="F24" s="47">
        <v>8000</v>
      </c>
    </row>
    <row r="25" ht="20.1" customHeight="1" spans="1:6">
      <c r="A25" s="10" t="s">
        <v>194</v>
      </c>
      <c r="B25" s="10" t="s">
        <v>179</v>
      </c>
      <c r="C25" s="10" t="s">
        <v>201</v>
      </c>
      <c r="D25" s="102">
        <v>8000</v>
      </c>
      <c r="E25" s="103">
        <v>0</v>
      </c>
      <c r="F25" s="47">
        <v>8000</v>
      </c>
    </row>
    <row r="26" ht="20.1" customHeight="1" spans="1:6">
      <c r="A26" s="10" t="s">
        <v>194</v>
      </c>
      <c r="B26" s="10" t="s">
        <v>97</v>
      </c>
      <c r="C26" s="10" t="s">
        <v>202</v>
      </c>
      <c r="D26" s="102">
        <v>50000</v>
      </c>
      <c r="E26" s="103">
        <v>0</v>
      </c>
      <c r="F26" s="47">
        <v>50000</v>
      </c>
    </row>
    <row r="27" ht="20.1" customHeight="1" spans="1:6">
      <c r="A27" s="10" t="s">
        <v>194</v>
      </c>
      <c r="B27" s="10" t="s">
        <v>189</v>
      </c>
      <c r="C27" s="10" t="s">
        <v>203</v>
      </c>
      <c r="D27" s="102">
        <v>5000</v>
      </c>
      <c r="E27" s="103">
        <v>0</v>
      </c>
      <c r="F27" s="47">
        <v>5000</v>
      </c>
    </row>
    <row r="28" ht="20.1" customHeight="1" spans="1:6">
      <c r="A28" s="10" t="s">
        <v>194</v>
      </c>
      <c r="B28" s="10" t="s">
        <v>204</v>
      </c>
      <c r="C28" s="10" t="s">
        <v>205</v>
      </c>
      <c r="D28" s="102">
        <v>5000</v>
      </c>
      <c r="E28" s="103">
        <v>0</v>
      </c>
      <c r="F28" s="47">
        <v>5000</v>
      </c>
    </row>
    <row r="29" ht="20.1" customHeight="1" spans="1:6">
      <c r="A29" s="10" t="s">
        <v>194</v>
      </c>
      <c r="B29" s="10" t="s">
        <v>206</v>
      </c>
      <c r="C29" s="10" t="s">
        <v>207</v>
      </c>
      <c r="D29" s="102">
        <v>42809</v>
      </c>
      <c r="E29" s="103">
        <v>0</v>
      </c>
      <c r="F29" s="47">
        <v>42809</v>
      </c>
    </row>
    <row r="30" ht="20.1" customHeight="1" spans="1:6">
      <c r="A30" s="10" t="s">
        <v>194</v>
      </c>
      <c r="B30" s="10" t="s">
        <v>208</v>
      </c>
      <c r="C30" s="10" t="s">
        <v>209</v>
      </c>
      <c r="D30" s="102">
        <v>64213</v>
      </c>
      <c r="E30" s="103">
        <v>0</v>
      </c>
      <c r="F30" s="47">
        <v>64213</v>
      </c>
    </row>
    <row r="31" ht="20.1" customHeight="1" spans="1:6">
      <c r="A31" s="10" t="s">
        <v>194</v>
      </c>
      <c r="B31" s="10" t="s">
        <v>94</v>
      </c>
      <c r="C31" s="10" t="s">
        <v>210</v>
      </c>
      <c r="D31" s="102">
        <v>9000</v>
      </c>
      <c r="E31" s="103">
        <v>0</v>
      </c>
      <c r="F31" s="47">
        <v>9000</v>
      </c>
    </row>
    <row r="32" ht="20.1" customHeight="1" spans="1:6">
      <c r="A32" s="10" t="s">
        <v>211</v>
      </c>
      <c r="B32" s="10" t="s">
        <v>17</v>
      </c>
      <c r="C32" s="10" t="s">
        <v>212</v>
      </c>
      <c r="D32" s="102">
        <v>406700</v>
      </c>
      <c r="E32" s="103">
        <v>406700</v>
      </c>
      <c r="F32" s="47">
        <v>0</v>
      </c>
    </row>
    <row r="33" ht="20.1" customHeight="1" spans="1:6">
      <c r="A33" s="10" t="s">
        <v>213</v>
      </c>
      <c r="B33" s="10" t="s">
        <v>98</v>
      </c>
      <c r="C33" s="10" t="s">
        <v>214</v>
      </c>
      <c r="D33" s="102">
        <v>392000</v>
      </c>
      <c r="E33" s="103">
        <v>392000</v>
      </c>
      <c r="F33" s="47">
        <v>0</v>
      </c>
    </row>
    <row r="34" ht="20.1" customHeight="1" spans="1:6">
      <c r="A34" s="10" t="s">
        <v>213</v>
      </c>
      <c r="B34" s="10" t="s">
        <v>89</v>
      </c>
      <c r="C34" s="10" t="s">
        <v>215</v>
      </c>
      <c r="D34" s="102">
        <v>14700</v>
      </c>
      <c r="E34" s="103">
        <v>14700</v>
      </c>
      <c r="F3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216</v>
      </c>
    </row>
    <row r="2" ht="20.1" customHeight="1" spans="1:16">
      <c r="A2" s="67" t="s">
        <v>217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218</v>
      </c>
      <c r="H4" s="75" t="s">
        <v>219</v>
      </c>
      <c r="I4" s="75" t="s">
        <v>220</v>
      </c>
      <c r="J4" s="75" t="s">
        <v>221</v>
      </c>
      <c r="K4" s="75" t="s">
        <v>222</v>
      </c>
      <c r="L4" s="75" t="s">
        <v>223</v>
      </c>
      <c r="M4" s="75" t="s">
        <v>224</v>
      </c>
      <c r="N4" s="75" t="s">
        <v>225</v>
      </c>
      <c r="O4" s="75" t="s">
        <v>226</v>
      </c>
      <c r="P4" s="75" t="s">
        <v>227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22058794</v>
      </c>
      <c r="G7" s="89">
        <v>13377532</v>
      </c>
      <c r="H7" s="89">
        <v>8274562</v>
      </c>
      <c r="I7" s="89">
        <v>406700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22058794</v>
      </c>
      <c r="G8" s="89">
        <v>13377532</v>
      </c>
      <c r="H8" s="89">
        <v>8274562</v>
      </c>
      <c r="I8" s="89">
        <v>406700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89</v>
      </c>
      <c r="D9" s="87" t="s">
        <v>90</v>
      </c>
      <c r="E9" s="88" t="s">
        <v>91</v>
      </c>
      <c r="F9" s="89">
        <f t="shared" si="0"/>
        <v>342470</v>
      </c>
      <c r="G9" s="89">
        <v>342470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92</v>
      </c>
      <c r="D10" s="87" t="s">
        <v>90</v>
      </c>
      <c r="E10" s="88" t="s">
        <v>93</v>
      </c>
      <c r="F10" s="89">
        <f t="shared" si="0"/>
        <v>171235</v>
      </c>
      <c r="G10" s="89">
        <v>171235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88</v>
      </c>
      <c r="B11" s="85" t="s">
        <v>89</v>
      </c>
      <c r="C11" s="86" t="s">
        <v>94</v>
      </c>
      <c r="D11" s="87" t="s">
        <v>90</v>
      </c>
      <c r="E11" s="88" t="s">
        <v>95</v>
      </c>
      <c r="F11" s="89">
        <f t="shared" si="0"/>
        <v>392000</v>
      </c>
      <c r="G11" s="89">
        <v>0</v>
      </c>
      <c r="H11" s="89">
        <v>0</v>
      </c>
      <c r="I11" s="89">
        <v>392000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97</v>
      </c>
      <c r="C12" s="86" t="s">
        <v>98</v>
      </c>
      <c r="D12" s="87" t="s">
        <v>90</v>
      </c>
      <c r="E12" s="88" t="s">
        <v>99</v>
      </c>
      <c r="F12" s="89">
        <f t="shared" si="0"/>
        <v>128426</v>
      </c>
      <c r="G12" s="89">
        <v>128426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94</v>
      </c>
      <c r="D13" s="87" t="s">
        <v>90</v>
      </c>
      <c r="E13" s="88" t="s">
        <v>102</v>
      </c>
      <c r="F13" s="89">
        <f t="shared" si="0"/>
        <v>12758529</v>
      </c>
      <c r="G13" s="89">
        <v>12476807</v>
      </c>
      <c r="H13" s="89">
        <v>267022</v>
      </c>
      <c r="I13" s="89">
        <v>14700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100</v>
      </c>
      <c r="B14" s="85" t="s">
        <v>89</v>
      </c>
      <c r="C14" s="86" t="s">
        <v>101</v>
      </c>
      <c r="D14" s="87" t="s">
        <v>90</v>
      </c>
      <c r="E14" s="88" t="s">
        <v>103</v>
      </c>
      <c r="F14" s="89">
        <f t="shared" si="0"/>
        <v>8007540</v>
      </c>
      <c r="G14" s="89">
        <v>0</v>
      </c>
      <c r="H14" s="89">
        <v>8007540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104</v>
      </c>
      <c r="B15" s="85" t="s">
        <v>98</v>
      </c>
      <c r="C15" s="86" t="s">
        <v>101</v>
      </c>
      <c r="D15" s="87" t="s">
        <v>90</v>
      </c>
      <c r="E15" s="88" t="s">
        <v>105</v>
      </c>
      <c r="F15" s="89">
        <f t="shared" si="0"/>
        <v>258594</v>
      </c>
      <c r="G15" s="89">
        <v>258594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228</v>
      </c>
    </row>
    <row r="2" ht="20.1" customHeight="1" spans="1:33">
      <c r="A2" s="49" t="s">
        <v>229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218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230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231</v>
      </c>
      <c r="I5" s="8" t="s">
        <v>232</v>
      </c>
      <c r="J5" s="8" t="s">
        <v>233</v>
      </c>
      <c r="K5" s="8" t="s">
        <v>234</v>
      </c>
      <c r="L5" s="8" t="s">
        <v>235</v>
      </c>
      <c r="M5" s="8" t="s">
        <v>236</v>
      </c>
      <c r="N5" s="8" t="s">
        <v>237</v>
      </c>
      <c r="O5" s="8" t="s">
        <v>238</v>
      </c>
      <c r="P5" s="8" t="s">
        <v>239</v>
      </c>
      <c r="Q5" s="55" t="s">
        <v>240</v>
      </c>
      <c r="R5" s="8" t="s">
        <v>241</v>
      </c>
      <c r="S5" s="8" t="s">
        <v>242</v>
      </c>
      <c r="T5" s="8" t="s">
        <v>243</v>
      </c>
      <c r="U5" s="62" t="s">
        <v>157</v>
      </c>
      <c r="V5" s="8" t="s">
        <v>244</v>
      </c>
      <c r="W5" s="8" t="s">
        <v>245</v>
      </c>
      <c r="X5" s="8" t="s">
        <v>246</v>
      </c>
      <c r="Y5" s="8" t="s">
        <v>247</v>
      </c>
      <c r="Z5" s="8" t="s">
        <v>248</v>
      </c>
      <c r="AA5" s="8" t="s">
        <v>249</v>
      </c>
      <c r="AB5" s="8" t="s">
        <v>242</v>
      </c>
      <c r="AC5" s="8" t="s">
        <v>250</v>
      </c>
      <c r="AD5" s="8" t="s">
        <v>251</v>
      </c>
      <c r="AE5" s="55" t="s">
        <v>252</v>
      </c>
      <c r="AF5" s="8" t="s">
        <v>253</v>
      </c>
      <c r="AG5" s="62" t="s">
        <v>254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13784232</v>
      </c>
      <c r="G7" s="42">
        <v>13377532</v>
      </c>
      <c r="H7" s="42">
        <v>1236924</v>
      </c>
      <c r="I7" s="42">
        <v>63744</v>
      </c>
      <c r="J7" s="42">
        <v>0</v>
      </c>
      <c r="K7" s="42">
        <v>0</v>
      </c>
      <c r="L7" s="42">
        <v>858969</v>
      </c>
      <c r="M7" s="42">
        <v>342470</v>
      </c>
      <c r="N7" s="42">
        <v>171235</v>
      </c>
      <c r="O7" s="42">
        <v>128426</v>
      </c>
      <c r="P7" s="42">
        <v>0</v>
      </c>
      <c r="Q7" s="42">
        <v>27019</v>
      </c>
      <c r="R7" s="63">
        <v>258594</v>
      </c>
      <c r="S7" s="42">
        <v>0</v>
      </c>
      <c r="T7" s="64">
        <v>10290151</v>
      </c>
      <c r="U7" s="42">
        <v>406700</v>
      </c>
      <c r="V7" s="42">
        <v>0</v>
      </c>
      <c r="W7" s="42">
        <v>392000</v>
      </c>
      <c r="X7" s="42">
        <v>0</v>
      </c>
      <c r="Y7" s="42">
        <v>0</v>
      </c>
      <c r="Z7" s="42">
        <v>14700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13784232</v>
      </c>
      <c r="G8" s="42">
        <v>13377532</v>
      </c>
      <c r="H8" s="42">
        <v>1236924</v>
      </c>
      <c r="I8" s="42">
        <v>63744</v>
      </c>
      <c r="J8" s="42">
        <v>0</v>
      </c>
      <c r="K8" s="42">
        <v>0</v>
      </c>
      <c r="L8" s="42">
        <v>858969</v>
      </c>
      <c r="M8" s="42">
        <v>342470</v>
      </c>
      <c r="N8" s="42">
        <v>171235</v>
      </c>
      <c r="O8" s="42">
        <v>128426</v>
      </c>
      <c r="P8" s="42">
        <v>0</v>
      </c>
      <c r="Q8" s="42">
        <v>27019</v>
      </c>
      <c r="R8" s="63">
        <v>258594</v>
      </c>
      <c r="S8" s="42">
        <v>0</v>
      </c>
      <c r="T8" s="64">
        <v>10290151</v>
      </c>
      <c r="U8" s="42">
        <v>406700</v>
      </c>
      <c r="V8" s="42">
        <v>0</v>
      </c>
      <c r="W8" s="42">
        <v>392000</v>
      </c>
      <c r="X8" s="42">
        <v>0</v>
      </c>
      <c r="Y8" s="42">
        <v>0</v>
      </c>
      <c r="Z8" s="42">
        <v>14700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90</v>
      </c>
      <c r="E9" s="10" t="s">
        <v>91</v>
      </c>
      <c r="F9" s="42">
        <f t="shared" si="0"/>
        <v>342470</v>
      </c>
      <c r="G9" s="42">
        <v>342470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342470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88</v>
      </c>
      <c r="B10" s="10" t="s">
        <v>89</v>
      </c>
      <c r="C10" s="10" t="s">
        <v>92</v>
      </c>
      <c r="D10" s="10" t="s">
        <v>90</v>
      </c>
      <c r="E10" s="10" t="s">
        <v>93</v>
      </c>
      <c r="F10" s="42">
        <f t="shared" si="0"/>
        <v>171235</v>
      </c>
      <c r="G10" s="42">
        <v>171235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171235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88</v>
      </c>
      <c r="B11" s="10" t="s">
        <v>89</v>
      </c>
      <c r="C11" s="10" t="s">
        <v>94</v>
      </c>
      <c r="D11" s="10" t="s">
        <v>90</v>
      </c>
      <c r="E11" s="10" t="s">
        <v>95</v>
      </c>
      <c r="F11" s="42">
        <f t="shared" si="0"/>
        <v>392000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392000</v>
      </c>
      <c r="V11" s="42">
        <v>0</v>
      </c>
      <c r="W11" s="42">
        <v>392000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96</v>
      </c>
      <c r="B12" s="10" t="s">
        <v>97</v>
      </c>
      <c r="C12" s="10" t="s">
        <v>98</v>
      </c>
      <c r="D12" s="10" t="s">
        <v>90</v>
      </c>
      <c r="E12" s="10" t="s">
        <v>99</v>
      </c>
      <c r="F12" s="42">
        <f t="shared" si="0"/>
        <v>128426</v>
      </c>
      <c r="G12" s="42">
        <v>128426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128426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94</v>
      </c>
      <c r="D13" s="10" t="s">
        <v>90</v>
      </c>
      <c r="E13" s="10" t="s">
        <v>102</v>
      </c>
      <c r="F13" s="42">
        <f t="shared" si="0"/>
        <v>12491507</v>
      </c>
      <c r="G13" s="42">
        <v>12476807</v>
      </c>
      <c r="H13" s="42">
        <v>1236924</v>
      </c>
      <c r="I13" s="42">
        <v>63744</v>
      </c>
      <c r="J13" s="42">
        <v>0</v>
      </c>
      <c r="K13" s="42">
        <v>0</v>
      </c>
      <c r="L13" s="42">
        <v>858969</v>
      </c>
      <c r="M13" s="42">
        <v>0</v>
      </c>
      <c r="N13" s="42">
        <v>0</v>
      </c>
      <c r="O13" s="42">
        <v>0</v>
      </c>
      <c r="P13" s="42">
        <v>0</v>
      </c>
      <c r="Q13" s="42">
        <v>27019</v>
      </c>
      <c r="R13" s="63">
        <v>0</v>
      </c>
      <c r="S13" s="42">
        <v>0</v>
      </c>
      <c r="T13" s="64">
        <v>10290151</v>
      </c>
      <c r="U13" s="42">
        <v>14700</v>
      </c>
      <c r="V13" s="42">
        <v>0</v>
      </c>
      <c r="W13" s="42">
        <v>0</v>
      </c>
      <c r="X13" s="42">
        <v>0</v>
      </c>
      <c r="Y13" s="42">
        <v>0</v>
      </c>
      <c r="Z13" s="42">
        <v>14700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104</v>
      </c>
      <c r="B14" s="10" t="s">
        <v>98</v>
      </c>
      <c r="C14" s="10" t="s">
        <v>101</v>
      </c>
      <c r="D14" s="10" t="s">
        <v>90</v>
      </c>
      <c r="E14" s="10" t="s">
        <v>105</v>
      </c>
      <c r="F14" s="42">
        <f t="shared" si="0"/>
        <v>258594</v>
      </c>
      <c r="G14" s="42">
        <v>258594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258594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