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763" activeTab="16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'1-1'!$A$1:$V$15</definedName>
    <definedName name="_xlnm.Print_Titles" localSheetId="2">'1-1'!$1:$6</definedName>
    <definedName name="_xlnm.Print_Area" localSheetId="3">'1-2'!$A$1:$H$14</definedName>
    <definedName name="_xlnm.Print_Area" localSheetId="4">'2'!$A$1:$H$39</definedName>
    <definedName name="_xlnm.Print_Titles" localSheetId="4">'2'!$1:$39</definedName>
    <definedName name="_xlnm.Print_Area" localSheetId="5">'2-1'!$A$1:$M$15</definedName>
    <definedName name="_xlnm.Print_Area" localSheetId="6">'3'!$A$1:$F$27</definedName>
    <definedName name="_xlnm.Print_Area" localSheetId="7">'4'!$A$1:$P$15</definedName>
    <definedName name="_xlnm.Print_Titles" localSheetId="7">'4'!$1:$6</definedName>
    <definedName name="_xlnm.Print_Area" localSheetId="8">'4-1(1)'!$A$1:$AG$14</definedName>
    <definedName name="_xlnm.Print_Area" localSheetId="9">'4-1(2)'!$A$1:$AG$15</definedName>
    <definedName name="_xlnm.Print_Area" localSheetId="10">'4-1(3)'!$A$1:$AK$15</definedName>
    <definedName name="_xlnm.Print_Area" localSheetId="11">'4-1(4)'!$A$1:$AB$15</definedName>
    <definedName name="_xlnm.Print_Area" localSheetId="12">'4-2'!$A$1:$F$10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'8'!$A$1:$G$11</definedName>
    <definedName name="_xlnm.Print_Titles" localSheetId="16">'8'!$1:$5</definedName>
  </definedNames>
  <calcPr calcId="144525" fullCalcOnLoad="1"/>
</workbook>
</file>

<file path=xl/sharedStrings.xml><?xml version="1.0" encoding="utf-8"?>
<sst xmlns="http://schemas.openxmlformats.org/spreadsheetml/2006/main" count="1037" uniqueCount="348">
  <si>
    <t>五通桥区质监站</t>
  </si>
  <si>
    <t>2021年单位预算</t>
  </si>
  <si>
    <t>表1</t>
  </si>
  <si>
    <t>部门收支总表</t>
  </si>
  <si>
    <t>单位名称：五通桥区质监站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</si>
  <si>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</si>
  <si>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</si>
  <si>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</si>
  <si>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</si>
  <si>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</si>
  <si>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</si>
  <si>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</si>
  <si>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</si>
  <si>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</si>
  <si>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</si>
  <si>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</si>
  <si>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</si>
  <si>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</si>
  <si>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</si>
  <si>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</si>
  <si>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</si>
  <si>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</si>
  <si>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</si>
  <si>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</si>
  <si>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</si>
  <si>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</si>
  <si>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</si>
  <si>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</si>
  <si>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</si>
  <si>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</si>
  <si>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</si>
  <si>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</si>
  <si>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</si>
  <si>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</si>
  <si>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</si>
  <si>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</si>
  <si>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</si>
  <si>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</si>
  <si>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</si>
  <si>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</si>
  <si>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</si>
  <si>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</si>
  <si>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</si>
  <si>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</si>
  <si>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</si>
  <si>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</si>
  <si>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</si>
  <si>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</si>
  <si>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</si>
  <si>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</si>
  <si>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</si>
  <si>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</si>
  <si>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</si>
  <si>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</si>
  <si>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</si>
  <si>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</si>
  <si>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</si>
  <si>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</si>
  <si>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</si>
  <si>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</si>
  <si>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</si>
  <si>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</si>
  <si>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</si>
  <si>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</si>
  <si>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</si>
  <si>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</si>
  <si>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</si>
  <si>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</si>
  <si>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</si>
  <si>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</si>
  <si>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</si>
  <si>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</si>
  <si>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</si>
  <si>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</si>
  <si>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</si>
  <si>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</si>
  <si>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</si>
  <si>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</si>
  <si>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</si>
  <si>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</si>
  <si>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</si>
  <si>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</si>
  <si>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</si>
  <si>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</si>
  <si>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</si>
  <si>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</si>
  <si>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383</t>
  </si>
  <si>
    <t>住建局</t>
  </si>
  <si>
    <t>208</t>
  </si>
  <si>
    <t>05</t>
  </si>
  <si>
    <t xml:space="preserve">  383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</si>
  <si>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</si>
  <si>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</si>
  <si>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</si>
  <si>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</si>
  <si>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</si>
  <si>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</si>
  <si>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</si>
  <si>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>02</t>
  </si>
  <si>
    <t xml:space="preserve">  事业单位医疗</t>
  </si>
  <si>
    <t>212</t>
  </si>
  <si>
    <t>01</t>
  </si>
  <si>
    <t xml:space="preserve">  其他城乡社区管理事务支出</t>
  </si>
  <si>
    <t xml:space="preserve">  建设市场管理与监督</t>
  </si>
  <si>
    <t>221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</si>
  <si>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</si>
  <si>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</si>
  <si>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</si>
  <si>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</si>
  <si>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</si>
  <si>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</si>
  <si>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</si>
  <si>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</si>
  <si>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</si>
  <si>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</si>
  <si>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</si>
  <si>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</si>
  <si>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</si>
  <si>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</si>
  <si>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</si>
  <si>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</si>
  <si>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</si>
  <si>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</si>
  <si>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</si>
  <si>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</si>
  <si>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</si>
  <si>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</si>
  <si>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</si>
  <si>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</si>
  <si>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</si>
  <si>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</si>
  <si>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</si>
  <si>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</si>
  <si>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</si>
  <si>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</si>
  <si>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</si>
  <si>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</si>
  <si>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</si>
  <si>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</si>
  <si>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</si>
  <si>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</si>
  <si>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</si>
  <si>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</si>
  <si>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</si>
  <si>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</si>
  <si>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</si>
  <si>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</si>
  <si>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</si>
  <si>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</si>
  <si>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</si>
  <si>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</si>
  <si>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</si>
  <si>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</si>
  <si>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</si>
  <si>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</si>
  <si>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</si>
  <si>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</si>
  <si>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</si>
  <si>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</si>
  <si>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</si>
  <si>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</si>
  <si>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</si>
  <si>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</si>
  <si>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</si>
  <si>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</si>
  <si>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</si>
  <si>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</si>
  <si>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</si>
  <si>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</si>
  <si>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</si>
  <si>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</si>
  <si>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</si>
  <si>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</si>
  <si>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</si>
  <si>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</si>
  <si>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</si>
  <si>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</si>
  <si>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</si>
  <si>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</si>
  <si>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</si>
  <si>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</si>
  <si>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</si>
  <si>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</si>
  <si>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</si>
  <si>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</si>
  <si>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</si>
  <si>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</si>
  <si>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</si>
  <si>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</si>
  <si>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</si>
  <si>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</si>
  <si>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</si>
  <si>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</si>
  <si>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</si>
  <si>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>302</t>
  </si>
  <si>
    <t xml:space="preserve">  商品和服务支出</t>
  </si>
  <si>
    <t xml:space="preserve">  302</t>
  </si>
  <si>
    <t xml:space="preserve">    办公费</t>
  </si>
  <si>
    <t>04</t>
  </si>
  <si>
    <t xml:space="preserve">    手续费</t>
  </si>
  <si>
    <t xml:space="preserve">    水费</t>
  </si>
  <si>
    <t xml:space="preserve">    电费</t>
  </si>
  <si>
    <t xml:space="preserve">    邮电费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</si>
  <si>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</si>
  <si>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</si>
  <si>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</si>
  <si>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</si>
  <si>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</si>
  <si>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</si>
  <si>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</si>
  <si>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</si>
  <si>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</si>
  <si>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</si>
  <si>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</si>
  <si>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</si>
  <si>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</si>
  <si>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</si>
  <si>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</si>
  <si>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</si>
  <si>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</si>
  <si>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</si>
  <si>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</si>
  <si>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</si>
  <si>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</si>
  <si>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</si>
  <si>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</si>
  <si>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</si>
  <si>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</si>
  <si>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</si>
  <si>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</si>
  <si>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</si>
  <si>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</si>
  <si>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</si>
  <si>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</si>
  <si>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</si>
  <si>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</si>
  <si>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</si>
  <si>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</si>
  <si>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</si>
  <si>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</si>
  <si>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</si>
  <si>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</si>
  <si>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</si>
  <si>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</si>
  <si>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</si>
  <si>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</si>
  <si>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</si>
  <si>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</si>
  <si>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</si>
  <si>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</si>
  <si>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</si>
  <si>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</si>
  <si>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</si>
  <si>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</si>
  <si>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</si>
  <si>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</si>
  <si>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</si>
  <si>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</si>
  <si>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</si>
  <si>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</si>
  <si>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</si>
  <si>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</si>
  <si>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</si>
  <si>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</si>
  <si>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</si>
  <si>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</si>
  <si>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</si>
  <si>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</si>
  <si>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</si>
  <si>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</si>
  <si>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</si>
  <si>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</si>
  <si>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</si>
  <si>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</si>
  <si>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</si>
  <si>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</si>
  <si>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</si>
  <si>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</si>
  <si>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</si>
  <si>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</si>
  <si>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</si>
  <si>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</si>
  <si>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</si>
  <si>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</si>
  <si>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</si>
  <si>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</si>
  <si>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</si>
  <si>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</si>
  <si>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</si>
  <si>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</si>
  <si>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</si>
  <si>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</si>
  <si>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</si>
  <si>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</si>
  <si>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</si>
  <si>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</si>
  <si>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</si>
  <si>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</si>
  <si>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</si>
  <si>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</si>
  <si>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</si>
  <si>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</si>
  <si>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</si>
  <si>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</si>
  <si>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</si>
  <si>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</si>
  <si>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</si>
  <si>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</si>
  <si>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</si>
  <si>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</si>
  <si>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</si>
  <si>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</si>
  <si>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</si>
  <si>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</si>
  <si>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</si>
  <si>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</si>
  <si>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</si>
  <si>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</si>
  <si>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</si>
  <si>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安全监督检查</t>
  </si>
  <si>
    <t xml:space="preserve">    质检监察工作经费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</si>
  <si>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</si>
  <si>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</si>
  <si>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</si>
  <si>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</si>
  <si>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</si>
  <si>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</si>
  <si>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</si>
  <si>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</si>
  <si>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</si>
  <si>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</si>
  <si>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</si>
  <si>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</si>
  <si>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</si>
  <si>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</si>
  <si>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</si>
  <si>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</si>
  <si>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</si>
  <si>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</si>
  <si>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</si>
  <si>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</si>
  <si>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</si>
  <si>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五通桥区质监站</t>
  </si>
  <si>
    <t xml:space="preserve">    五通桥区质监站</t>
  </si>
  <si>
    <t>2021</t>
  </si>
  <si>
    <t>空调机</t>
  </si>
  <si>
    <t>复印机</t>
  </si>
  <si>
    <t>台式计算机</t>
  </si>
</sst>
</file>

<file path=xl/styles.xml><?xml version="1.0" encoding="utf-8"?>
<styleSheet xmlns="http://schemas.openxmlformats.org/spreadsheetml/2006/main">
  <numFmts count="7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_(&quot;$&quot;* #,##0_);_(&quot;$&quot;* \(#,##0\);_(&quot;$&quot;* &quot;-&quot;_);_(@_)"/>
    <numFmt numFmtId="179" formatCode="_(* #,##0_);_(* \(#,##0\);_(* &quot;-&quot;_);_(@_)"/>
    <numFmt numFmtId="180" formatCode="#,###.00"/>
    <numFmt numFmtId="181" formatCode="#,###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family val="3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0"/>
      <name val="Calibri"/>
      <family val="2"/>
      <charset val="0"/>
    </font>
    <font>
      <sz val="11"/>
      <color theme="1"/>
      <name val="Calibri"/>
      <family val="2"/>
      <charset val="0"/>
    </font>
    <font>
      <sz val="11"/>
      <color rgb="FF006100"/>
      <name val="Calibri"/>
      <family val="2"/>
      <charset val="0"/>
    </font>
    <font>
      <b/>
      <sz val="11"/>
      <color theme="3"/>
      <name val="Calibri"/>
      <family val="2"/>
      <charset val="0"/>
    </font>
    <font>
      <b/>
      <sz val="11"/>
      <color theme="0"/>
      <name val="Calibri"/>
      <family val="2"/>
      <charset val="0"/>
    </font>
    <font>
      <b/>
      <sz val="15"/>
      <color theme="3"/>
      <name val="Calibri"/>
      <family val="2"/>
      <charset val="0"/>
    </font>
    <font>
      <b/>
      <sz val="18"/>
      <color theme="3"/>
      <name val="Cambria"/>
      <family val="2"/>
      <charset val="0"/>
    </font>
    <font>
      <sz val="11"/>
      <color rgb="FFFA7D00"/>
      <name val="Calibri"/>
      <family val="2"/>
      <charset val="0"/>
    </font>
    <font>
      <b/>
      <sz val="13"/>
      <color theme="3"/>
      <name val="Calibri"/>
      <family val="2"/>
      <charset val="0"/>
    </font>
    <font>
      <sz val="11"/>
      <color rgb="FF3F3F76"/>
      <name val="Calibri"/>
      <family val="2"/>
      <charset val="0"/>
    </font>
    <font>
      <sz val="11"/>
      <color rgb="FF9C0006"/>
      <name val="Calibri"/>
      <family val="2"/>
      <charset val="0"/>
    </font>
    <font>
      <sz val="11"/>
      <color rgb="FF9C6500"/>
      <name val="Calibri"/>
      <family val="2"/>
      <charset val="0"/>
    </font>
    <font>
      <u/>
      <sz val="11"/>
      <color theme="10"/>
      <name val="Calibri"/>
      <family val="2"/>
      <charset val="0"/>
    </font>
    <font>
      <u/>
      <sz val="11"/>
      <color theme="11"/>
      <name val="Calibri"/>
      <family val="2"/>
      <charset val="0"/>
    </font>
    <font>
      <b/>
      <sz val="11"/>
      <color theme="1"/>
      <name val="Calibri"/>
      <family val="2"/>
      <charset val="0"/>
    </font>
    <font>
      <i/>
      <sz val="11"/>
      <color rgb="FF7F7F7F"/>
      <name val="Calibri"/>
      <family val="2"/>
      <charset val="0"/>
    </font>
    <font>
      <sz val="11"/>
      <color rgb="FFFF0000"/>
      <name val="Calibri"/>
      <family val="2"/>
      <charset val="0"/>
    </font>
    <font>
      <b/>
      <sz val="11"/>
      <color rgb="FFFA7D00"/>
      <name val="Calibri"/>
      <family val="2"/>
      <charset val="0"/>
    </font>
    <font>
      <b/>
      <sz val="11"/>
      <color rgb="FF3F3F3F"/>
      <name val="Calibri"/>
      <family val="2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1" fontId="0" fillId="0" borderId="0"/>
    <xf numFmtId="178" fontId="0" fillId="0" borderId="0" applyFont="0" applyFill="0" applyBorder="0" applyAlignment="0" applyProtection="0"/>
    <xf numFmtId="0" fontId="16" fillId="8" borderId="0" applyNumberFormat="0" applyBorder="0" applyAlignment="0" applyProtection="0"/>
    <xf numFmtId="0" fontId="24" fillId="15" borderId="44" applyNumberFormat="0" applyAlignment="0" applyProtection="0"/>
    <xf numFmtId="176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6" fillId="9" borderId="0" applyNumberFormat="0" applyBorder="0" applyAlignment="0" applyProtection="0"/>
    <xf numFmtId="0" fontId="25" fillId="17" borderId="0" applyNumberFormat="0" applyBorder="0" applyAlignment="0" applyProtection="0"/>
    <xf numFmtId="177" fontId="0" fillId="0" borderId="0" applyFont="0" applyFill="0" applyBorder="0" applyAlignment="0" applyProtection="0"/>
    <xf numFmtId="0" fontId="15" fillId="13" borderId="0" applyNumberFormat="0" applyBorder="0" applyAlignment="0" applyProtection="0"/>
    <xf numFmtId="0" fontId="27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0" fillId="16" borderId="45" applyNumberFormat="0" applyFont="0" applyAlignment="0" applyProtection="0"/>
    <xf numFmtId="0" fontId="15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0" fillId="0" borderId="41" applyNumberFormat="0" applyFill="0" applyAlignment="0" applyProtection="0"/>
    <xf numFmtId="0" fontId="23" fillId="0" borderId="43" applyNumberFormat="0" applyFill="0" applyAlignment="0" applyProtection="0"/>
    <xf numFmtId="0" fontId="15" fillId="3" borderId="0" applyNumberFormat="0" applyBorder="0" applyAlignment="0" applyProtection="0"/>
    <xf numFmtId="0" fontId="18" fillId="0" borderId="47" applyNumberFormat="0" applyFill="0" applyAlignment="0" applyProtection="0"/>
    <xf numFmtId="0" fontId="15" fillId="26" borderId="0" applyNumberFormat="0" applyBorder="0" applyAlignment="0" applyProtection="0"/>
    <xf numFmtId="0" fontId="33" fillId="29" borderId="48" applyNumberFormat="0" applyAlignment="0" applyProtection="0"/>
    <xf numFmtId="0" fontId="32" fillId="29" borderId="44" applyNumberFormat="0" applyAlignment="0" applyProtection="0"/>
    <xf numFmtId="0" fontId="19" fillId="12" borderId="40" applyNumberFormat="0" applyAlignment="0" applyProtection="0"/>
    <xf numFmtId="0" fontId="16" fillId="21" borderId="0" applyNumberFormat="0" applyBorder="0" applyAlignment="0" applyProtection="0"/>
    <xf numFmtId="0" fontId="15" fillId="28" borderId="0" applyNumberFormat="0" applyBorder="0" applyAlignment="0" applyProtection="0"/>
    <xf numFmtId="0" fontId="22" fillId="0" borderId="42" applyNumberFormat="0" applyFill="0" applyAlignment="0" applyProtection="0"/>
    <xf numFmtId="0" fontId="29" fillId="0" borderId="46" applyNumberFormat="0" applyFill="0" applyAlignment="0" applyProtection="0"/>
    <xf numFmtId="0" fontId="17" fillId="7" borderId="0" applyNumberFormat="0" applyBorder="0" applyAlignment="0" applyProtection="0"/>
    <xf numFmtId="0" fontId="26" fillId="20" borderId="0" applyNumberFormat="0" applyBorder="0" applyAlignment="0" applyProtection="0"/>
    <xf numFmtId="0" fontId="16" fillId="11" borderId="0" applyNumberFormat="0" applyBorder="0" applyAlignment="0" applyProtection="0"/>
    <xf numFmtId="0" fontId="15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27" borderId="0" applyNumberFormat="0" applyBorder="0" applyAlignment="0" applyProtection="0"/>
    <xf numFmtId="0" fontId="16" fillId="6" borderId="0" applyNumberFormat="0" applyBorder="0" applyAlignment="0" applyProtection="0"/>
    <xf numFmtId="0" fontId="15" fillId="19" borderId="0" applyNumberFormat="0" applyBorder="0" applyAlignment="0" applyProtection="0"/>
    <xf numFmtId="0" fontId="15" fillId="25" borderId="0" applyNumberFormat="0" applyBorder="0" applyAlignment="0" applyProtection="0"/>
    <xf numFmtId="0" fontId="16" fillId="24" borderId="0" applyNumberFormat="0" applyBorder="0" applyAlignment="0" applyProtection="0"/>
    <xf numFmtId="0" fontId="16" fillId="30" borderId="0" applyNumberFormat="0" applyBorder="0" applyAlignment="0" applyProtection="0"/>
    <xf numFmtId="0" fontId="15" fillId="10" borderId="0" applyNumberFormat="0" applyBorder="0" applyAlignment="0" applyProtection="0"/>
    <xf numFmtId="0" fontId="16" fillId="32" borderId="0" applyNumberFormat="0" applyBorder="0" applyAlignment="0" applyProtection="0"/>
    <xf numFmtId="0" fontId="15" fillId="31" borderId="0" applyNumberFormat="0" applyBorder="0" applyAlignment="0" applyProtection="0"/>
    <xf numFmtId="0" fontId="15" fillId="5" borderId="0" applyNumberFormat="0" applyBorder="0" applyAlignment="0" applyProtection="0"/>
    <xf numFmtId="0" fontId="16" fillId="33" borderId="0" applyNumberFormat="0" applyBorder="0" applyAlignment="0" applyProtection="0"/>
    <xf numFmtId="0" fontId="15" fillId="18" borderId="0" applyNumberFormat="0" applyBorder="0" applyAlignment="0" applyProtection="0"/>
  </cellStyleXfs>
  <cellXfs count="201">
    <xf numFmtId="1" fontId="0" fillId="0" borderId="0" xfId="0" applyNumberFormat="1" applyFill="1"/>
    <xf numFmtId="176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6" fontId="1" fillId="0" borderId="0" xfId="4" applyFont="1" applyFill="1" applyBorder="1" applyAlignment="1">
      <alignment horizontal="right" vertical="center"/>
    </xf>
    <xf numFmtId="176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9" fontId="1" fillId="0" borderId="0" xfId="5" applyFont="1" applyFill="1" applyBorder="1" applyAlignment="1">
      <alignment horizontal="left" vertical="center"/>
    </xf>
    <xf numFmtId="179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9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9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1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0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0" fontId="7" fillId="0" borderId="2" xfId="0" applyNumberFormat="1" applyFont="1" applyFill="1" applyBorder="1" applyAlignment="1">
      <alignment vertical="center"/>
    </xf>
    <xf numFmtId="3" fontId="7" fillId="0" borderId="30" xfId="0" applyNumberFormat="1" applyFont="1" applyBorder="1" applyAlignment="1" applyProtection="1">
      <alignment vertical="center" wrapText="1"/>
    </xf>
    <xf numFmtId="180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0" fontId="7" fillId="0" borderId="32" xfId="0" applyNumberFormat="1" applyFont="1" applyBorder="1" applyAlignment="1">
      <alignment vertical="center" wrapText="1"/>
    </xf>
    <xf numFmtId="180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0" fontId="7" fillId="0" borderId="17" xfId="0" applyNumberFormat="1" applyFont="1" applyBorder="1" applyAlignment="1" applyProtection="1">
      <alignment vertical="center" wrapText="1"/>
    </xf>
    <xf numFmtId="180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0" fontId="7" fillId="0" borderId="7" xfId="0" applyNumberFormat="1" applyFont="1" applyBorder="1" applyAlignment="1">
      <alignment vertical="center" wrapText="1"/>
    </xf>
    <xf numFmtId="180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0" fontId="7" fillId="0" borderId="36" xfId="0" applyNumberFormat="1" applyFont="1" applyBorder="1" applyAlignment="1">
      <alignment vertical="center" wrapText="1"/>
    </xf>
    <xf numFmtId="180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6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3" fontId="7" fillId="0" borderId="29" xfId="0" applyNumberFormat="1" applyFont="1" applyBorder="1" applyAlignment="1" applyProtection="1">
      <alignment vertical="center" wrapText="1"/>
    </xf>
    <xf numFmtId="180" fontId="10" fillId="0" borderId="23" xfId="0" applyNumberFormat="1" applyFont="1" applyBorder="1" applyAlignment="1"/>
    <xf numFmtId="180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 autoPageBreaks="0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96"/>
    </row>
    <row r="3" ht="102" customHeight="1" spans="1:1">
      <c r="A3" s="197" t="s">
        <v>0</v>
      </c>
    </row>
    <row r="4" ht="107.25" customHeight="1" spans="1:1">
      <c r="A4" s="198" t="s">
        <v>1</v>
      </c>
    </row>
    <row r="5" ht="409.5" hidden="1" customHeight="1" spans="1:1">
      <c r="A5" s="199"/>
    </row>
    <row r="6" ht="29.25" customHeight="1" spans="1:1">
      <c r="A6" s="200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 autoPageBreaks="0"/>
  </sheetPr>
  <dimension ref="A1:AG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250</v>
      </c>
    </row>
    <row r="2" ht="20.1" customHeight="1" spans="1:33">
      <c r="A2" s="49" t="s">
        <v>224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214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157</v>
      </c>
      <c r="G5" s="8" t="s">
        <v>251</v>
      </c>
      <c r="H5" s="8" t="s">
        <v>252</v>
      </c>
      <c r="I5" s="8" t="s">
        <v>253</v>
      </c>
      <c r="J5" s="8" t="s">
        <v>254</v>
      </c>
      <c r="K5" s="8" t="s">
        <v>255</v>
      </c>
      <c r="L5" s="8" t="s">
        <v>256</v>
      </c>
      <c r="M5" s="8" t="s">
        <v>257</v>
      </c>
      <c r="N5" s="8" t="s">
        <v>258</v>
      </c>
      <c r="O5" s="8" t="s">
        <v>259</v>
      </c>
      <c r="P5" s="8" t="s">
        <v>260</v>
      </c>
      <c r="Q5" s="8" t="s">
        <v>261</v>
      </c>
      <c r="R5" s="8" t="s">
        <v>262</v>
      </c>
      <c r="S5" s="8" t="s">
        <v>263</v>
      </c>
      <c r="T5" s="8" t="s">
        <v>264</v>
      </c>
      <c r="U5" s="8" t="s">
        <v>265</v>
      </c>
      <c r="V5" s="8" t="s">
        <v>266</v>
      </c>
      <c r="W5" s="8" t="s">
        <v>267</v>
      </c>
      <c r="X5" s="8" t="s">
        <v>268</v>
      </c>
      <c r="Y5" s="8" t="s">
        <v>269</v>
      </c>
      <c r="Z5" s="8" t="s">
        <v>270</v>
      </c>
      <c r="AA5" s="8" t="s">
        <v>271</v>
      </c>
      <c r="AB5" s="8" t="s">
        <v>272</v>
      </c>
      <c r="AC5" s="8" t="s">
        <v>273</v>
      </c>
      <c r="AD5" s="8" t="s">
        <v>274</v>
      </c>
      <c r="AE5" s="8" t="s">
        <v>275</v>
      </c>
      <c r="AF5" s="8" t="s">
        <v>276</v>
      </c>
      <c r="AG5" s="8" t="s">
        <v>277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278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336020</v>
      </c>
      <c r="G7" s="42">
        <v>135650</v>
      </c>
      <c r="H7" s="42">
        <v>0</v>
      </c>
      <c r="I7" s="42">
        <v>0</v>
      </c>
      <c r="J7" s="42">
        <v>500</v>
      </c>
      <c r="K7" s="42">
        <v>350</v>
      </c>
      <c r="L7" s="42">
        <v>1500</v>
      </c>
      <c r="M7" s="42">
        <v>7000</v>
      </c>
      <c r="N7" s="42">
        <v>0</v>
      </c>
      <c r="O7" s="42">
        <v>0</v>
      </c>
      <c r="P7" s="42">
        <v>90000</v>
      </c>
      <c r="Q7" s="42">
        <v>0</v>
      </c>
      <c r="R7" s="42">
        <v>0</v>
      </c>
      <c r="S7" s="42">
        <v>0</v>
      </c>
      <c r="T7" s="42">
        <v>20000</v>
      </c>
      <c r="U7" s="42">
        <v>30000</v>
      </c>
      <c r="V7" s="42">
        <v>10000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8408</v>
      </c>
      <c r="AC7" s="42">
        <v>12612</v>
      </c>
      <c r="AD7" s="42">
        <v>20000</v>
      </c>
      <c r="AE7" s="42">
        <v>0</v>
      </c>
      <c r="AF7" s="42">
        <v>0</v>
      </c>
      <c r="AG7" s="42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336020</v>
      </c>
      <c r="G8" s="42">
        <v>135650</v>
      </c>
      <c r="H8" s="42">
        <v>0</v>
      </c>
      <c r="I8" s="42">
        <v>0</v>
      </c>
      <c r="J8" s="42">
        <v>500</v>
      </c>
      <c r="K8" s="42">
        <v>350</v>
      </c>
      <c r="L8" s="42">
        <v>1500</v>
      </c>
      <c r="M8" s="42">
        <v>7000</v>
      </c>
      <c r="N8" s="42">
        <v>0</v>
      </c>
      <c r="O8" s="42">
        <v>0</v>
      </c>
      <c r="P8" s="42">
        <v>90000</v>
      </c>
      <c r="Q8" s="42">
        <v>0</v>
      </c>
      <c r="R8" s="42">
        <v>0</v>
      </c>
      <c r="S8" s="42">
        <v>0</v>
      </c>
      <c r="T8" s="42">
        <v>20000</v>
      </c>
      <c r="U8" s="42">
        <v>30000</v>
      </c>
      <c r="V8" s="42">
        <v>10000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8408</v>
      </c>
      <c r="AC8" s="42">
        <v>12612</v>
      </c>
      <c r="AD8" s="42">
        <v>20000</v>
      </c>
      <c r="AE8" s="42">
        <v>0</v>
      </c>
      <c r="AF8" s="42">
        <v>0</v>
      </c>
      <c r="AG8" s="42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100</v>
      </c>
      <c r="B13" s="10" t="s">
        <v>101</v>
      </c>
      <c r="C13" s="10" t="s">
        <v>94</v>
      </c>
      <c r="D13" s="10" t="s">
        <v>90</v>
      </c>
      <c r="E13" s="10" t="s">
        <v>102</v>
      </c>
      <c r="F13" s="42">
        <v>51020</v>
      </c>
      <c r="G13" s="42">
        <v>20650</v>
      </c>
      <c r="H13" s="42">
        <v>0</v>
      </c>
      <c r="I13" s="42">
        <v>0</v>
      </c>
      <c r="J13" s="42">
        <v>500</v>
      </c>
      <c r="K13" s="42">
        <v>350</v>
      </c>
      <c r="L13" s="42">
        <v>1500</v>
      </c>
      <c r="M13" s="42">
        <v>7000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8408</v>
      </c>
      <c r="AC13" s="42">
        <v>12612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100</v>
      </c>
      <c r="B14" s="10" t="s">
        <v>92</v>
      </c>
      <c r="C14" s="10" t="s">
        <v>101</v>
      </c>
      <c r="D14" s="10" t="s">
        <v>90</v>
      </c>
      <c r="E14" s="10" t="s">
        <v>103</v>
      </c>
      <c r="F14" s="42">
        <v>285000</v>
      </c>
      <c r="G14" s="42">
        <v>115000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90000</v>
      </c>
      <c r="Q14" s="42">
        <v>0</v>
      </c>
      <c r="R14" s="42">
        <v>0</v>
      </c>
      <c r="S14" s="42">
        <v>0</v>
      </c>
      <c r="T14" s="42">
        <v>20000</v>
      </c>
      <c r="U14" s="42">
        <v>30000</v>
      </c>
      <c r="V14" s="42">
        <v>10000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20000</v>
      </c>
      <c r="AE14" s="42">
        <v>0</v>
      </c>
      <c r="AF14" s="42">
        <v>0</v>
      </c>
      <c r="AG14" s="42">
        <v>0</v>
      </c>
    </row>
    <row r="15" ht="20.1" customHeight="1" spans="1:33">
      <c r="A15" s="10" t="s">
        <v>104</v>
      </c>
      <c r="B15" s="10" t="s">
        <v>98</v>
      </c>
      <c r="C15" s="10" t="s">
        <v>101</v>
      </c>
      <c r="D15" s="10" t="s">
        <v>90</v>
      </c>
      <c r="E15" s="10" t="s">
        <v>105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 autoPageBreaks="0"/>
  </sheetPr>
  <dimension ref="A1:A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279</v>
      </c>
    </row>
    <row r="2" ht="20.1" customHeight="1" spans="1:37">
      <c r="A2" s="49" t="s">
        <v>224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216</v>
      </c>
      <c r="H4" s="52"/>
      <c r="I4" s="52"/>
      <c r="J4" s="52"/>
      <c r="K4" s="52"/>
      <c r="L4" s="52" t="s">
        <v>280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281</v>
      </c>
      <c r="Z4" s="52"/>
      <c r="AA4" s="52"/>
      <c r="AB4" s="52" t="s">
        <v>220</v>
      </c>
      <c r="AC4" s="52"/>
      <c r="AD4" s="52"/>
      <c r="AE4" s="52"/>
      <c r="AF4" s="52"/>
      <c r="AG4" s="54"/>
      <c r="AH4" s="52" t="s">
        <v>221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282</v>
      </c>
      <c r="I5" s="8" t="s">
        <v>283</v>
      </c>
      <c r="J5" s="8" t="s">
        <v>284</v>
      </c>
      <c r="K5" s="8" t="s">
        <v>285</v>
      </c>
      <c r="L5" s="8" t="s">
        <v>157</v>
      </c>
      <c r="M5" s="8" t="s">
        <v>286</v>
      </c>
      <c r="N5" s="8" t="s">
        <v>287</v>
      </c>
      <c r="O5" s="8" t="s">
        <v>288</v>
      </c>
      <c r="P5" s="8" t="s">
        <v>289</v>
      </c>
      <c r="Q5" s="8" t="s">
        <v>290</v>
      </c>
      <c r="R5" s="8" t="s">
        <v>291</v>
      </c>
      <c r="S5" s="8" t="s">
        <v>292</v>
      </c>
      <c r="T5" s="8" t="s">
        <v>293</v>
      </c>
      <c r="U5" s="8" t="s">
        <v>294</v>
      </c>
      <c r="V5" s="8" t="s">
        <v>295</v>
      </c>
      <c r="W5" s="8" t="s">
        <v>296</v>
      </c>
      <c r="X5" s="8" t="s">
        <v>297</v>
      </c>
      <c r="Y5" s="8" t="s">
        <v>157</v>
      </c>
      <c r="Z5" s="8" t="s">
        <v>298</v>
      </c>
      <c r="AA5" s="8" t="s">
        <v>299</v>
      </c>
      <c r="AB5" s="8" t="s">
        <v>157</v>
      </c>
      <c r="AC5" s="8" t="s">
        <v>298</v>
      </c>
      <c r="AD5" s="8" t="s">
        <v>300</v>
      </c>
      <c r="AE5" s="8" t="s">
        <v>301</v>
      </c>
      <c r="AF5" s="8" t="s">
        <v>302</v>
      </c>
      <c r="AG5" s="55" t="s">
        <v>299</v>
      </c>
      <c r="AH5" s="8" t="s">
        <v>157</v>
      </c>
      <c r="AI5" s="8" t="s">
        <v>221</v>
      </c>
      <c r="AJ5" s="56" t="s">
        <v>303</v>
      </c>
      <c r="AK5" s="8" t="s">
        <v>304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100</v>
      </c>
      <c r="B13" s="10" t="s">
        <v>101</v>
      </c>
      <c r="C13" s="10" t="s">
        <v>94</v>
      </c>
      <c r="D13" s="10" t="s">
        <v>90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100</v>
      </c>
      <c r="B14" s="10" t="s">
        <v>92</v>
      </c>
      <c r="C14" s="10" t="s">
        <v>101</v>
      </c>
      <c r="D14" s="10" t="s">
        <v>90</v>
      </c>
      <c r="E14" s="10" t="s">
        <v>103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  <row r="15" ht="20.1" customHeight="1" spans="1:37">
      <c r="A15" s="10" t="s">
        <v>104</v>
      </c>
      <c r="B15" s="10" t="s">
        <v>98</v>
      </c>
      <c r="C15" s="10" t="s">
        <v>101</v>
      </c>
      <c r="D15" s="10" t="s">
        <v>90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58">
        <v>0</v>
      </c>
      <c r="AH15" s="42">
        <v>0</v>
      </c>
      <c r="AI15" s="42">
        <v>0</v>
      </c>
      <c r="AJ15" s="42">
        <v>0</v>
      </c>
      <c r="AK15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 autoPageBreaks="0"/>
  </sheetPr>
  <dimension ref="A1:AB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305</v>
      </c>
    </row>
    <row r="2" ht="20.1" customHeight="1" spans="1:28">
      <c r="A2" s="49" t="s">
        <v>224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306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222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286</v>
      </c>
      <c r="I5" s="8" t="s">
        <v>287</v>
      </c>
      <c r="J5" s="8" t="s">
        <v>288</v>
      </c>
      <c r="K5" s="8" t="s">
        <v>289</v>
      </c>
      <c r="L5" s="8" t="s">
        <v>290</v>
      </c>
      <c r="M5" s="8" t="s">
        <v>291</v>
      </c>
      <c r="N5" s="8" t="s">
        <v>292</v>
      </c>
      <c r="O5" s="8" t="s">
        <v>307</v>
      </c>
      <c r="P5" s="8" t="s">
        <v>308</v>
      </c>
      <c r="Q5" s="8" t="s">
        <v>309</v>
      </c>
      <c r="R5" s="8" t="s">
        <v>310</v>
      </c>
      <c r="S5" s="8" t="s">
        <v>293</v>
      </c>
      <c r="T5" s="8" t="s">
        <v>294</v>
      </c>
      <c r="U5" s="8" t="s">
        <v>311</v>
      </c>
      <c r="V5" s="8" t="s">
        <v>296</v>
      </c>
      <c r="W5" s="8" t="s">
        <v>306</v>
      </c>
      <c r="X5" s="8" t="s">
        <v>157</v>
      </c>
      <c r="Y5" s="8" t="s">
        <v>312</v>
      </c>
      <c r="Z5" s="8" t="s">
        <v>313</v>
      </c>
      <c r="AA5" s="8" t="s">
        <v>314</v>
      </c>
      <c r="AB5" s="8" t="s">
        <v>222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SUM(G7,X7)</f>
        <v>10000</v>
      </c>
      <c r="G7" s="42">
        <v>10000</v>
      </c>
      <c r="H7" s="42">
        <v>0</v>
      </c>
      <c r="I7" s="42">
        <v>10000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10000</v>
      </c>
      <c r="G8" s="42">
        <v>10000</v>
      </c>
      <c r="H8" s="42">
        <v>0</v>
      </c>
      <c r="I8" s="42">
        <v>10000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100</v>
      </c>
      <c r="B13" s="10" t="s">
        <v>101</v>
      </c>
      <c r="C13" s="10" t="s">
        <v>94</v>
      </c>
      <c r="D13" s="10" t="s">
        <v>90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100</v>
      </c>
      <c r="B14" s="10" t="s">
        <v>92</v>
      </c>
      <c r="C14" s="10" t="s">
        <v>101</v>
      </c>
      <c r="D14" s="10" t="s">
        <v>90</v>
      </c>
      <c r="E14" s="10" t="s">
        <v>103</v>
      </c>
      <c r="F14" s="42">
        <f t="shared" si="0"/>
        <v>10000</v>
      </c>
      <c r="G14" s="42">
        <v>10000</v>
      </c>
      <c r="H14" s="42">
        <v>0</v>
      </c>
      <c r="I14" s="42">
        <v>10000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  <row r="15" ht="20.1" customHeight="1" spans="1:28">
      <c r="A15" s="10" t="s">
        <v>104</v>
      </c>
      <c r="B15" s="10" t="s">
        <v>98</v>
      </c>
      <c r="C15" s="10" t="s">
        <v>101</v>
      </c>
      <c r="D15" s="10" t="s">
        <v>90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 autoPageBreaks="0"/>
  </sheetPr>
  <dimension ref="A1:F1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315</v>
      </c>
    </row>
    <row r="2" ht="20.1" customHeight="1" spans="1:6">
      <c r="A2" s="34" t="s">
        <v>316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317</v>
      </c>
      <c r="F4" s="7" t="s">
        <v>318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295000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295000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103</v>
      </c>
      <c r="F8" s="42">
        <v>295000</v>
      </c>
    </row>
    <row r="9" ht="20.1" customHeight="1" spans="1:6">
      <c r="A9" s="10" t="s">
        <v>100</v>
      </c>
      <c r="B9" s="10" t="s">
        <v>92</v>
      </c>
      <c r="C9" s="10" t="s">
        <v>101</v>
      </c>
      <c r="D9" s="10" t="s">
        <v>90</v>
      </c>
      <c r="E9" s="10" t="s">
        <v>319</v>
      </c>
      <c r="F9" s="42">
        <v>150000</v>
      </c>
    </row>
    <row r="10" ht="20.1" customHeight="1" spans="1:6">
      <c r="A10" s="10" t="s">
        <v>100</v>
      </c>
      <c r="B10" s="10" t="s">
        <v>92</v>
      </c>
      <c r="C10" s="10" t="s">
        <v>101</v>
      </c>
      <c r="D10" s="10" t="s">
        <v>90</v>
      </c>
      <c r="E10" s="10" t="s">
        <v>320</v>
      </c>
      <c r="F10" s="42">
        <v>145000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 autoPageBreaks="0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211</v>
      </c>
    </row>
    <row r="2" ht="20.1" customHeight="1" spans="1:8">
      <c r="A2" s="34" t="s">
        <v>321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108</v>
      </c>
      <c r="H4" s="7" t="s">
        <v>109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 autoPageBreaks="0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322</v>
      </c>
    </row>
    <row r="2" ht="20.1" customHeight="1" spans="1:8">
      <c r="A2" s="34" t="s">
        <v>323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108</v>
      </c>
      <c r="H4" s="7" t="s">
        <v>109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 autoPageBreaks="0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324</v>
      </c>
    </row>
    <row r="2" ht="28.5" spans="1:6">
      <c r="A2" s="13" t="s">
        <v>325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326</v>
      </c>
      <c r="B4" s="17" t="s">
        <v>327</v>
      </c>
      <c r="C4" s="18" t="s">
        <v>328</v>
      </c>
      <c r="D4" s="19"/>
      <c r="E4" s="19"/>
      <c r="F4" s="20"/>
    </row>
    <row r="5" ht="21" customHeight="1" spans="1:6">
      <c r="A5" s="16"/>
      <c r="B5" s="17"/>
      <c r="C5" s="21" t="s">
        <v>157</v>
      </c>
      <c r="D5" s="22" t="s">
        <v>113</v>
      </c>
      <c r="E5" s="23" t="s">
        <v>69</v>
      </c>
      <c r="F5" s="23" t="s">
        <v>115</v>
      </c>
    </row>
    <row r="6" ht="21" customHeight="1" spans="1:6">
      <c r="A6" s="24" t="s">
        <v>67</v>
      </c>
      <c r="B6" s="25">
        <f>SUM(B7,B8,B9)</f>
        <v>30000</v>
      </c>
      <c r="C6" s="25">
        <f>SUM(D6,E6,F6)</f>
        <v>30000</v>
      </c>
      <c r="D6" s="26">
        <f>SUM(D7,D8,D9)</f>
        <v>30000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329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330</v>
      </c>
      <c r="B8" s="28">
        <v>10000</v>
      </c>
      <c r="C8" s="25">
        <f>SUM(D8,E8,F8)</f>
        <v>10000</v>
      </c>
      <c r="D8" s="28">
        <v>10000</v>
      </c>
      <c r="E8" s="28">
        <v>0</v>
      </c>
      <c r="F8" s="28">
        <v>0</v>
      </c>
    </row>
    <row r="9" ht="21" customHeight="1" spans="1:6">
      <c r="A9" s="27" t="s">
        <v>331</v>
      </c>
      <c r="B9" s="29">
        <f>SUM(B10:B11)</f>
        <v>20000</v>
      </c>
      <c r="C9" s="25">
        <f>SUM(D9,E9,F9)</f>
        <v>20000</v>
      </c>
      <c r="D9" s="29">
        <f>SUM(D10,D11)</f>
        <v>20000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332</v>
      </c>
      <c r="B10" s="28">
        <v>20000</v>
      </c>
      <c r="C10" s="25">
        <f>SUM(D10,E10,F10)</f>
        <v>20000</v>
      </c>
      <c r="D10" s="28">
        <v>20000</v>
      </c>
      <c r="E10" s="28">
        <v>0</v>
      </c>
      <c r="F10" s="28">
        <v>0</v>
      </c>
    </row>
    <row r="11" ht="21" customHeight="1" spans="1:6">
      <c r="A11" s="27" t="s">
        <v>333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 autoPageBreaks="0"/>
  </sheetPr>
  <dimension ref="A1:G11"/>
  <sheetViews>
    <sheetView showGridLines="0" showZeros="0" tabSelected="1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334</v>
      </c>
    </row>
    <row r="2" ht="30.75" spans="1:7">
      <c r="A2" s="5" t="s">
        <v>335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336</v>
      </c>
      <c r="B4" s="7" t="s">
        <v>337</v>
      </c>
      <c r="C4" s="7" t="s">
        <v>338</v>
      </c>
      <c r="D4" s="7" t="s">
        <v>339</v>
      </c>
      <c r="E4" s="7" t="s">
        <v>340</v>
      </c>
      <c r="F4" s="7" t="s">
        <v>341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3</v>
      </c>
      <c r="G6" s="11">
        <v>10000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3</v>
      </c>
      <c r="G7" s="11">
        <v>10000</v>
      </c>
    </row>
    <row r="8" ht="18" customHeight="1" spans="1:7">
      <c r="A8" s="9" t="s">
        <v>17</v>
      </c>
      <c r="B8" s="9" t="s">
        <v>342</v>
      </c>
      <c r="C8" s="9" t="s">
        <v>17</v>
      </c>
      <c r="D8" s="10"/>
      <c r="E8" s="10" t="s">
        <v>17</v>
      </c>
      <c r="F8" s="11">
        <v>3</v>
      </c>
      <c r="G8" s="11">
        <v>10000</v>
      </c>
    </row>
    <row r="9" ht="18" customHeight="1" spans="1:7">
      <c r="A9" s="9" t="s">
        <v>90</v>
      </c>
      <c r="B9" s="9" t="s">
        <v>343</v>
      </c>
      <c r="C9" s="9" t="s">
        <v>344</v>
      </c>
      <c r="D9" s="10"/>
      <c r="E9" s="10" t="s">
        <v>345</v>
      </c>
      <c r="F9" s="11">
        <v>1</v>
      </c>
      <c r="G9" s="11">
        <v>4000</v>
      </c>
    </row>
    <row r="10" ht="18" customHeight="1" spans="1:7">
      <c r="A10" s="9" t="s">
        <v>90</v>
      </c>
      <c r="B10" s="9" t="s">
        <v>343</v>
      </c>
      <c r="C10" s="9" t="s">
        <v>344</v>
      </c>
      <c r="D10" s="10"/>
      <c r="E10" s="10" t="s">
        <v>346</v>
      </c>
      <c r="F10" s="11">
        <v>1</v>
      </c>
      <c r="G10" s="11">
        <v>3000</v>
      </c>
    </row>
    <row r="11" ht="18" customHeight="1" spans="1:7">
      <c r="A11" s="9" t="s">
        <v>90</v>
      </c>
      <c r="B11" s="9" t="s">
        <v>343</v>
      </c>
      <c r="C11" s="9" t="s">
        <v>344</v>
      </c>
      <c r="D11" s="10"/>
      <c r="E11" s="10" t="s">
        <v>347</v>
      </c>
      <c r="F11" s="11">
        <v>1</v>
      </c>
      <c r="G11" s="11">
        <v>3000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 autoPageBreaks="0"/>
  </sheetPr>
  <dimension ref="A1:D42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7"/>
      <c r="B1" s="107"/>
      <c r="C1" s="107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8" t="s">
        <v>4</v>
      </c>
      <c r="B3" s="109"/>
      <c r="C3" s="91"/>
      <c r="D3" s="38" t="s">
        <v>5</v>
      </c>
    </row>
    <row r="4" ht="15" customHeight="1" spans="1:4">
      <c r="A4" s="110" t="s">
        <v>6</v>
      </c>
      <c r="B4" s="111"/>
      <c r="C4" s="110" t="s">
        <v>7</v>
      </c>
      <c r="D4" s="111"/>
    </row>
    <row r="5" ht="15" customHeight="1" spans="1:4">
      <c r="A5" s="113" t="s">
        <v>8</v>
      </c>
      <c r="B5" s="115" t="s">
        <v>9</v>
      </c>
      <c r="C5" s="113" t="s">
        <v>8</v>
      </c>
      <c r="D5" s="116" t="s">
        <v>9</v>
      </c>
    </row>
    <row r="6" ht="15" customHeight="1" spans="1:4">
      <c r="A6" s="191" t="s">
        <v>10</v>
      </c>
      <c r="B6" s="192">
        <v>975379</v>
      </c>
      <c r="C6" s="139" t="s">
        <v>11</v>
      </c>
      <c r="D6" s="192">
        <v>0</v>
      </c>
    </row>
    <row r="7" ht="15" customHeight="1" spans="1:4">
      <c r="A7" s="191" t="s">
        <v>12</v>
      </c>
      <c r="B7" s="192">
        <v>0</v>
      </c>
      <c r="C7" s="139" t="s">
        <v>13</v>
      </c>
      <c r="D7" s="192">
        <v>0</v>
      </c>
    </row>
    <row r="8" ht="15" customHeight="1" spans="1:4">
      <c r="A8" s="191" t="s">
        <v>14</v>
      </c>
      <c r="B8" s="192">
        <v>0</v>
      </c>
      <c r="C8" s="139" t="s">
        <v>15</v>
      </c>
      <c r="D8" s="192">
        <v>0</v>
      </c>
    </row>
    <row r="9" ht="15" customHeight="1" spans="1:4">
      <c r="A9" s="191" t="s">
        <v>16</v>
      </c>
      <c r="B9" s="192" t="s">
        <v>17</v>
      </c>
      <c r="C9" s="139" t="s">
        <v>18</v>
      </c>
      <c r="D9" s="192">
        <v>0</v>
      </c>
    </row>
    <row r="10" ht="15" customHeight="1" spans="1:4">
      <c r="A10" s="191" t="s">
        <v>19</v>
      </c>
      <c r="B10" s="192">
        <v>0</v>
      </c>
      <c r="C10" s="139" t="s">
        <v>20</v>
      </c>
      <c r="D10" s="192">
        <v>0</v>
      </c>
    </row>
    <row r="11" ht="15" customHeight="1" spans="1:4">
      <c r="A11" s="191" t="s">
        <v>21</v>
      </c>
      <c r="B11" s="192">
        <v>0</v>
      </c>
      <c r="C11" s="139" t="s">
        <v>22</v>
      </c>
      <c r="D11" s="192">
        <v>0</v>
      </c>
    </row>
    <row r="12" ht="15" customHeight="1" spans="1:4">
      <c r="A12" s="191" t="s">
        <v>23</v>
      </c>
      <c r="B12" s="192">
        <v>0</v>
      </c>
      <c r="C12" s="139" t="s">
        <v>24</v>
      </c>
      <c r="D12" s="192">
        <v>0</v>
      </c>
    </row>
    <row r="13" ht="15" customHeight="1" spans="1:4">
      <c r="A13" s="191" t="s">
        <v>25</v>
      </c>
      <c r="B13" s="192">
        <v>0</v>
      </c>
      <c r="C13" s="139" t="s">
        <v>26</v>
      </c>
      <c r="D13" s="192">
        <v>128895</v>
      </c>
    </row>
    <row r="14" ht="15" customHeight="1" spans="1:4">
      <c r="A14" s="127"/>
      <c r="B14" s="192"/>
      <c r="C14" s="139" t="s">
        <v>27</v>
      </c>
      <c r="D14" s="192">
        <v>0</v>
      </c>
    </row>
    <row r="15" ht="15" customHeight="1" spans="1:4">
      <c r="A15" s="127"/>
      <c r="B15" s="193"/>
      <c r="C15" s="139" t="s">
        <v>28</v>
      </c>
      <c r="D15" s="192">
        <v>25224</v>
      </c>
    </row>
    <row r="16" ht="15" customHeight="1" spans="1:4">
      <c r="A16" s="127"/>
      <c r="B16" s="125"/>
      <c r="C16" s="139" t="s">
        <v>29</v>
      </c>
      <c r="D16" s="192">
        <v>0</v>
      </c>
    </row>
    <row r="17" ht="15" customHeight="1" spans="1:4">
      <c r="A17" s="127"/>
      <c r="B17" s="125"/>
      <c r="C17" s="139" t="s">
        <v>30</v>
      </c>
      <c r="D17" s="192">
        <v>771751</v>
      </c>
    </row>
    <row r="18" ht="15" customHeight="1" spans="1:4">
      <c r="A18" s="127"/>
      <c r="B18" s="125"/>
      <c r="C18" s="139" t="s">
        <v>31</v>
      </c>
      <c r="D18" s="192">
        <v>0</v>
      </c>
    </row>
    <row r="19" ht="15" customHeight="1" spans="1:4">
      <c r="A19" s="127"/>
      <c r="B19" s="125"/>
      <c r="C19" s="139" t="s">
        <v>32</v>
      </c>
      <c r="D19" s="192">
        <v>0</v>
      </c>
    </row>
    <row r="20" ht="15" customHeight="1" spans="1:4">
      <c r="A20" s="127"/>
      <c r="B20" s="125"/>
      <c r="C20" s="139" t="s">
        <v>33</v>
      </c>
      <c r="D20" s="192">
        <v>0</v>
      </c>
    </row>
    <row r="21" ht="15" customHeight="1" spans="1:4">
      <c r="A21" s="127"/>
      <c r="B21" s="125"/>
      <c r="C21" s="139" t="s">
        <v>34</v>
      </c>
      <c r="D21" s="192">
        <v>0</v>
      </c>
    </row>
    <row r="22" ht="15" customHeight="1" spans="1:4">
      <c r="A22" s="127"/>
      <c r="B22" s="125"/>
      <c r="C22" s="139" t="s">
        <v>35</v>
      </c>
      <c r="D22" s="192">
        <v>0</v>
      </c>
    </row>
    <row r="23" ht="15" customHeight="1" spans="1:4">
      <c r="A23" s="127"/>
      <c r="B23" s="125"/>
      <c r="C23" s="139" t="s">
        <v>36</v>
      </c>
      <c r="D23" s="192">
        <v>0</v>
      </c>
    </row>
    <row r="24" ht="15" customHeight="1" spans="1:4">
      <c r="A24" s="127"/>
      <c r="B24" s="125"/>
      <c r="C24" s="139" t="s">
        <v>37</v>
      </c>
      <c r="D24" s="192">
        <v>0</v>
      </c>
    </row>
    <row r="25" ht="15" customHeight="1" spans="1:4">
      <c r="A25" s="127"/>
      <c r="B25" s="125"/>
      <c r="C25" s="139" t="s">
        <v>38</v>
      </c>
      <c r="D25" s="192">
        <v>49509</v>
      </c>
    </row>
    <row r="26" ht="15" customHeight="1" spans="1:4">
      <c r="A26" s="130"/>
      <c r="B26" s="125"/>
      <c r="C26" s="139" t="s">
        <v>39</v>
      </c>
      <c r="D26" s="192">
        <v>0</v>
      </c>
    </row>
    <row r="27" ht="15" customHeight="1" spans="1:4">
      <c r="A27" s="130"/>
      <c r="B27" s="125"/>
      <c r="C27" s="139" t="s">
        <v>40</v>
      </c>
      <c r="D27" s="192">
        <v>0</v>
      </c>
    </row>
    <row r="28" ht="15" customHeight="1" spans="1:4">
      <c r="A28" s="130"/>
      <c r="B28" s="125"/>
      <c r="C28" s="139" t="s">
        <v>41</v>
      </c>
      <c r="D28" s="192">
        <v>0</v>
      </c>
    </row>
    <row r="29" ht="15" customHeight="1" spans="1:4">
      <c r="A29" s="130"/>
      <c r="B29" s="125"/>
      <c r="C29" s="139" t="s">
        <v>42</v>
      </c>
      <c r="D29" s="192">
        <v>0</v>
      </c>
    </row>
    <row r="30" ht="15" customHeight="1" spans="1:4">
      <c r="A30" s="130"/>
      <c r="B30" s="125"/>
      <c r="C30" s="139" t="s">
        <v>43</v>
      </c>
      <c r="D30" s="192">
        <v>0</v>
      </c>
    </row>
    <row r="31" ht="15" customHeight="1" spans="1:4">
      <c r="A31" s="130"/>
      <c r="B31" s="125"/>
      <c r="C31" s="139" t="s">
        <v>44</v>
      </c>
      <c r="D31" s="192">
        <v>0</v>
      </c>
    </row>
    <row r="32" ht="15" customHeight="1" spans="1:4">
      <c r="A32" s="130"/>
      <c r="B32" s="125"/>
      <c r="C32" s="139" t="s">
        <v>45</v>
      </c>
      <c r="D32" s="192">
        <v>0</v>
      </c>
    </row>
    <row r="33" ht="15" customHeight="1" spans="1:4">
      <c r="A33" s="130"/>
      <c r="B33" s="125"/>
      <c r="C33" s="139" t="s">
        <v>46</v>
      </c>
      <c r="D33" s="192">
        <v>0</v>
      </c>
    </row>
    <row r="34" ht="15" customHeight="1" spans="1:4">
      <c r="A34" s="130"/>
      <c r="B34" s="125"/>
      <c r="C34" s="139" t="s">
        <v>47</v>
      </c>
      <c r="D34" s="192">
        <v>0</v>
      </c>
    </row>
    <row r="35" ht="15" customHeight="1" spans="1:4">
      <c r="A35" s="130"/>
      <c r="B35" s="125"/>
      <c r="C35" s="139" t="s">
        <v>48</v>
      </c>
      <c r="D35" s="122">
        <v>0</v>
      </c>
    </row>
    <row r="36" ht="15" customHeight="1" spans="1:4">
      <c r="A36" s="133" t="s">
        <v>49</v>
      </c>
      <c r="B36" s="134">
        <f>SUM(B6:B34)</f>
        <v>975379</v>
      </c>
      <c r="C36" s="135" t="s">
        <v>50</v>
      </c>
      <c r="D36" s="122">
        <f>SUM(D6:D35)</f>
        <v>975379</v>
      </c>
    </row>
    <row r="37" ht="15" customHeight="1" spans="1:4">
      <c r="A37" s="130" t="s">
        <v>51</v>
      </c>
      <c r="B37" s="125"/>
      <c r="C37" s="139" t="s">
        <v>52</v>
      </c>
      <c r="D37" s="192"/>
    </row>
    <row r="38" ht="15" customHeight="1" spans="1:4">
      <c r="A38" s="130" t="s">
        <v>53</v>
      </c>
      <c r="B38" s="125">
        <v>0</v>
      </c>
      <c r="C38" s="139" t="s">
        <v>54</v>
      </c>
      <c r="D38" s="192"/>
    </row>
    <row r="39" ht="15" customHeight="1" spans="1:4">
      <c r="A39" s="130"/>
      <c r="B39" s="125"/>
      <c r="C39" s="139" t="s">
        <v>55</v>
      </c>
      <c r="D39" s="192"/>
    </row>
    <row r="40" ht="15" customHeight="1" spans="1:4">
      <c r="A40" s="130"/>
      <c r="B40" s="142"/>
      <c r="C40" s="139"/>
      <c r="D40" s="122"/>
    </row>
    <row r="41" ht="15" customHeight="1" spans="1:4">
      <c r="A41" s="133" t="s">
        <v>56</v>
      </c>
      <c r="B41" s="146">
        <f>SUM(B36:B38)</f>
        <v>975379</v>
      </c>
      <c r="C41" s="135" t="s">
        <v>57</v>
      </c>
      <c r="D41" s="122">
        <f>SUM(D36,D37,D39)</f>
        <v>975379</v>
      </c>
    </row>
    <row r="42" ht="20.25" customHeight="1" spans="1:4">
      <c r="A42" s="150"/>
      <c r="B42" s="194"/>
      <c r="C42" s="152"/>
      <c r="D42" s="195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 autoPageBreaks="0"/>
  </sheetPr>
  <dimension ref="A1:V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9" t="s">
        <v>4</v>
      </c>
      <c r="B3" s="169"/>
      <c r="C3" s="169"/>
      <c r="D3" s="169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70" t="s">
        <v>60</v>
      </c>
      <c r="B4" s="171"/>
      <c r="C4" s="171"/>
      <c r="D4" s="171"/>
      <c r="E4" s="172"/>
      <c r="F4" s="99" t="s">
        <v>61</v>
      </c>
      <c r="G4" s="173" t="s">
        <v>62</v>
      </c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83"/>
      <c r="V4" s="186" t="s">
        <v>63</v>
      </c>
    </row>
    <row r="5" ht="20.1" customHeight="1" spans="1:22">
      <c r="A5" s="170" t="s">
        <v>64</v>
      </c>
      <c r="B5" s="171"/>
      <c r="C5" s="172"/>
      <c r="D5" s="175" t="s">
        <v>65</v>
      </c>
      <c r="E5" s="176" t="s">
        <v>66</v>
      </c>
      <c r="F5" s="177"/>
      <c r="G5" s="178" t="s">
        <v>67</v>
      </c>
      <c r="H5" s="173" t="s">
        <v>68</v>
      </c>
      <c r="I5" s="174"/>
      <c r="J5" s="174"/>
      <c r="K5" s="174"/>
      <c r="L5" s="174"/>
      <c r="M5" s="174"/>
      <c r="N5" s="174"/>
      <c r="O5" s="183"/>
      <c r="P5" s="184" t="s">
        <v>69</v>
      </c>
      <c r="Q5" s="187" t="s">
        <v>70</v>
      </c>
      <c r="R5" s="187" t="s">
        <v>71</v>
      </c>
      <c r="S5" s="188" t="s">
        <v>72</v>
      </c>
      <c r="T5" s="188" t="s">
        <v>73</v>
      </c>
      <c r="U5" s="188" t="s">
        <v>74</v>
      </c>
      <c r="V5" s="189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179"/>
      <c r="G6" s="180"/>
      <c r="H6" s="181" t="s">
        <v>78</v>
      </c>
      <c r="I6" s="185" t="s">
        <v>79</v>
      </c>
      <c r="J6" s="185" t="s">
        <v>80</v>
      </c>
      <c r="K6" s="185" t="s">
        <v>81</v>
      </c>
      <c r="L6" s="185" t="s">
        <v>82</v>
      </c>
      <c r="M6" s="185" t="s">
        <v>83</v>
      </c>
      <c r="N6" s="185" t="s">
        <v>84</v>
      </c>
      <c r="O6" s="185" t="s">
        <v>85</v>
      </c>
      <c r="P6" s="179"/>
      <c r="Q6" s="179"/>
      <c r="R6" s="83"/>
      <c r="S6" s="179"/>
      <c r="T6" s="179"/>
      <c r="U6" s="179"/>
      <c r="V6" s="190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5" si="0">SUM(G7,V7)</f>
        <v>975379</v>
      </c>
      <c r="G7" s="182">
        <f t="shared" ref="G7:G15" si="1">SUM(H7,P7:U7)</f>
        <v>975379</v>
      </c>
      <c r="H7" s="182">
        <f t="shared" ref="H7:H15" si="2">SUM(I7:O7)</f>
        <v>975379</v>
      </c>
      <c r="I7" s="182">
        <v>975379</v>
      </c>
      <c r="J7" s="182"/>
      <c r="K7" s="182"/>
      <c r="L7" s="182"/>
      <c r="M7" s="182"/>
      <c r="N7" s="11"/>
      <c r="O7" s="182">
        <v>0</v>
      </c>
      <c r="P7" s="11">
        <v>0</v>
      </c>
      <c r="Q7" s="182">
        <v>0</v>
      </c>
      <c r="R7" s="11"/>
      <c r="S7" s="182">
        <v>0</v>
      </c>
      <c r="T7" s="182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975379</v>
      </c>
      <c r="G8" s="182">
        <f t="shared" si="1"/>
        <v>975379</v>
      </c>
      <c r="H8" s="182">
        <f t="shared" si="2"/>
        <v>975379</v>
      </c>
      <c r="I8" s="182">
        <v>975379</v>
      </c>
      <c r="J8" s="182"/>
      <c r="K8" s="182"/>
      <c r="L8" s="182"/>
      <c r="M8" s="182"/>
      <c r="N8" s="11"/>
      <c r="O8" s="182">
        <v>0</v>
      </c>
      <c r="P8" s="11">
        <v>0</v>
      </c>
      <c r="Q8" s="182">
        <v>0</v>
      </c>
      <c r="R8" s="11"/>
      <c r="S8" s="182">
        <v>0</v>
      </c>
      <c r="T8" s="182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67263</v>
      </c>
      <c r="G9" s="182">
        <f t="shared" si="1"/>
        <v>67263</v>
      </c>
      <c r="H9" s="182">
        <f t="shared" si="2"/>
        <v>67263</v>
      </c>
      <c r="I9" s="182">
        <v>67263</v>
      </c>
      <c r="J9" s="182"/>
      <c r="K9" s="182"/>
      <c r="L9" s="182"/>
      <c r="M9" s="182"/>
      <c r="N9" s="11"/>
      <c r="O9" s="182">
        <v>0</v>
      </c>
      <c r="P9" s="11">
        <v>0</v>
      </c>
      <c r="Q9" s="182">
        <v>0</v>
      </c>
      <c r="R9" s="11"/>
      <c r="S9" s="182">
        <v>0</v>
      </c>
      <c r="T9" s="182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33632</v>
      </c>
      <c r="G10" s="182">
        <f t="shared" si="1"/>
        <v>33632</v>
      </c>
      <c r="H10" s="182">
        <f t="shared" si="2"/>
        <v>33632</v>
      </c>
      <c r="I10" s="182">
        <v>33632</v>
      </c>
      <c r="J10" s="182"/>
      <c r="K10" s="182"/>
      <c r="L10" s="182"/>
      <c r="M10" s="182"/>
      <c r="N10" s="11"/>
      <c r="O10" s="182">
        <v>0</v>
      </c>
      <c r="P10" s="11">
        <v>0</v>
      </c>
      <c r="Q10" s="182">
        <v>0</v>
      </c>
      <c r="R10" s="11"/>
      <c r="S10" s="182">
        <v>0</v>
      </c>
      <c r="T10" s="182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89</v>
      </c>
      <c r="C11" s="85" t="s">
        <v>94</v>
      </c>
      <c r="D11" s="85" t="s">
        <v>90</v>
      </c>
      <c r="E11" s="85" t="s">
        <v>95</v>
      </c>
      <c r="F11" s="42">
        <f t="shared" si="0"/>
        <v>28000</v>
      </c>
      <c r="G11" s="182">
        <f t="shared" si="1"/>
        <v>28000</v>
      </c>
      <c r="H11" s="182">
        <f t="shared" si="2"/>
        <v>28000</v>
      </c>
      <c r="I11" s="182">
        <v>28000</v>
      </c>
      <c r="J11" s="182"/>
      <c r="K11" s="182"/>
      <c r="L11" s="182"/>
      <c r="M11" s="182"/>
      <c r="N11" s="11"/>
      <c r="O11" s="182">
        <v>0</v>
      </c>
      <c r="P11" s="11">
        <v>0</v>
      </c>
      <c r="Q11" s="182">
        <v>0</v>
      </c>
      <c r="R11" s="11"/>
      <c r="S11" s="182">
        <v>0</v>
      </c>
      <c r="T11" s="182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98</v>
      </c>
      <c r="D12" s="85" t="s">
        <v>90</v>
      </c>
      <c r="E12" s="85" t="s">
        <v>99</v>
      </c>
      <c r="F12" s="42">
        <f t="shared" si="0"/>
        <v>25224</v>
      </c>
      <c r="G12" s="182">
        <f t="shared" si="1"/>
        <v>25224</v>
      </c>
      <c r="H12" s="182">
        <f t="shared" si="2"/>
        <v>25224</v>
      </c>
      <c r="I12" s="182">
        <v>25224</v>
      </c>
      <c r="J12" s="182"/>
      <c r="K12" s="182"/>
      <c r="L12" s="182"/>
      <c r="M12" s="182"/>
      <c r="N12" s="11"/>
      <c r="O12" s="182">
        <v>0</v>
      </c>
      <c r="P12" s="11">
        <v>0</v>
      </c>
      <c r="Q12" s="182">
        <v>0</v>
      </c>
      <c r="R12" s="11"/>
      <c r="S12" s="182">
        <v>0</v>
      </c>
      <c r="T12" s="182">
        <v>0</v>
      </c>
      <c r="U12" s="11">
        <v>0</v>
      </c>
      <c r="V12" s="11">
        <v>0</v>
      </c>
    </row>
    <row r="13" ht="20.1" customHeight="1" spans="1:22">
      <c r="A13" s="85" t="s">
        <v>100</v>
      </c>
      <c r="B13" s="85" t="s">
        <v>101</v>
      </c>
      <c r="C13" s="85" t="s">
        <v>94</v>
      </c>
      <c r="D13" s="85" t="s">
        <v>90</v>
      </c>
      <c r="E13" s="85" t="s">
        <v>102</v>
      </c>
      <c r="F13" s="42">
        <f t="shared" si="0"/>
        <v>476751</v>
      </c>
      <c r="G13" s="182">
        <f t="shared" si="1"/>
        <v>476751</v>
      </c>
      <c r="H13" s="182">
        <f t="shared" si="2"/>
        <v>476751</v>
      </c>
      <c r="I13" s="182">
        <v>476751</v>
      </c>
      <c r="J13" s="182"/>
      <c r="K13" s="182"/>
      <c r="L13" s="182"/>
      <c r="M13" s="182"/>
      <c r="N13" s="11"/>
      <c r="O13" s="182">
        <v>0</v>
      </c>
      <c r="P13" s="11">
        <v>0</v>
      </c>
      <c r="Q13" s="182">
        <v>0</v>
      </c>
      <c r="R13" s="11"/>
      <c r="S13" s="182">
        <v>0</v>
      </c>
      <c r="T13" s="182">
        <v>0</v>
      </c>
      <c r="U13" s="11">
        <v>0</v>
      </c>
      <c r="V13" s="11">
        <v>0</v>
      </c>
    </row>
    <row r="14" ht="20.1" customHeight="1" spans="1:22">
      <c r="A14" s="85" t="s">
        <v>100</v>
      </c>
      <c r="B14" s="85" t="s">
        <v>92</v>
      </c>
      <c r="C14" s="85" t="s">
        <v>101</v>
      </c>
      <c r="D14" s="85" t="s">
        <v>90</v>
      </c>
      <c r="E14" s="85" t="s">
        <v>103</v>
      </c>
      <c r="F14" s="42">
        <f t="shared" si="0"/>
        <v>295000</v>
      </c>
      <c r="G14" s="182">
        <f t="shared" si="1"/>
        <v>295000</v>
      </c>
      <c r="H14" s="182">
        <f t="shared" si="2"/>
        <v>295000</v>
      </c>
      <c r="I14" s="182">
        <v>295000</v>
      </c>
      <c r="J14" s="182"/>
      <c r="K14" s="182"/>
      <c r="L14" s="182"/>
      <c r="M14" s="182"/>
      <c r="N14" s="11"/>
      <c r="O14" s="182">
        <v>0</v>
      </c>
      <c r="P14" s="11">
        <v>0</v>
      </c>
      <c r="Q14" s="182">
        <v>0</v>
      </c>
      <c r="R14" s="11"/>
      <c r="S14" s="182">
        <v>0</v>
      </c>
      <c r="T14" s="182">
        <v>0</v>
      </c>
      <c r="U14" s="11">
        <v>0</v>
      </c>
      <c r="V14" s="11">
        <v>0</v>
      </c>
    </row>
    <row r="15" ht="20.1" customHeight="1" spans="1:22">
      <c r="A15" s="85" t="s">
        <v>104</v>
      </c>
      <c r="B15" s="85" t="s">
        <v>98</v>
      </c>
      <c r="C15" s="85" t="s">
        <v>101</v>
      </c>
      <c r="D15" s="85" t="s">
        <v>90</v>
      </c>
      <c r="E15" s="85" t="s">
        <v>105</v>
      </c>
      <c r="F15" s="42">
        <f t="shared" si="0"/>
        <v>49509</v>
      </c>
      <c r="G15" s="182">
        <f t="shared" si="1"/>
        <v>49509</v>
      </c>
      <c r="H15" s="182">
        <f t="shared" si="2"/>
        <v>49509</v>
      </c>
      <c r="I15" s="182">
        <v>49509</v>
      </c>
      <c r="J15" s="182"/>
      <c r="K15" s="182"/>
      <c r="L15" s="182"/>
      <c r="M15" s="182"/>
      <c r="N15" s="11"/>
      <c r="O15" s="182">
        <v>0</v>
      </c>
      <c r="P15" s="11">
        <v>0</v>
      </c>
      <c r="Q15" s="182">
        <v>0</v>
      </c>
      <c r="R15" s="11"/>
      <c r="S15" s="182">
        <v>0</v>
      </c>
      <c r="T15" s="182">
        <v>0</v>
      </c>
      <c r="U15" s="11">
        <v>0</v>
      </c>
      <c r="V15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 autoPageBreaks="0"/>
  </sheetPr>
  <dimension ref="A1:H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53"/>
      <c r="C1" s="153"/>
      <c r="D1" s="153"/>
      <c r="E1" s="153"/>
      <c r="F1" s="153"/>
      <c r="G1" s="153"/>
      <c r="H1" s="154" t="s">
        <v>106</v>
      </c>
    </row>
    <row r="2" ht="20.1" customHeight="1" spans="1:8">
      <c r="A2" s="34" t="s">
        <v>107</v>
      </c>
      <c r="B2" s="34"/>
      <c r="C2" s="34"/>
      <c r="D2" s="34"/>
      <c r="E2" s="34"/>
      <c r="F2" s="34"/>
      <c r="G2" s="34"/>
      <c r="H2" s="34"/>
    </row>
    <row r="3" ht="20.1" customHeight="1" spans="1:8">
      <c r="A3" s="108" t="s">
        <v>4</v>
      </c>
      <c r="B3" s="109"/>
      <c r="C3" s="109"/>
      <c r="D3" s="109"/>
      <c r="E3" s="109"/>
      <c r="F3" s="155"/>
      <c r="G3" s="155"/>
      <c r="H3" s="38" t="s">
        <v>5</v>
      </c>
    </row>
    <row r="4" ht="20.1" customHeight="1" spans="1:8">
      <c r="A4" s="156" t="s">
        <v>60</v>
      </c>
      <c r="B4" s="157"/>
      <c r="C4" s="157"/>
      <c r="D4" s="112"/>
      <c r="E4" s="111"/>
      <c r="F4" s="158" t="s">
        <v>67</v>
      </c>
      <c r="G4" s="159" t="s">
        <v>108</v>
      </c>
      <c r="H4" s="160" t="s">
        <v>109</v>
      </c>
    </row>
    <row r="5" ht="41.25" customHeight="1" spans="1:8">
      <c r="A5" s="161" t="s">
        <v>75</v>
      </c>
      <c r="B5" s="162" t="s">
        <v>76</v>
      </c>
      <c r="C5" s="161" t="s">
        <v>77</v>
      </c>
      <c r="D5" s="163" t="s">
        <v>65</v>
      </c>
      <c r="E5" s="164" t="s">
        <v>110</v>
      </c>
      <c r="F5" s="159"/>
      <c r="G5" s="159"/>
      <c r="H5" s="160"/>
    </row>
    <row r="6" ht="20.1" customHeight="1" spans="1:8">
      <c r="A6" s="165" t="s">
        <v>17</v>
      </c>
      <c r="B6" s="165" t="s">
        <v>17</v>
      </c>
      <c r="C6" s="165" t="s">
        <v>17</v>
      </c>
      <c r="D6" s="166" t="s">
        <v>17</v>
      </c>
      <c r="E6" s="166" t="s">
        <v>67</v>
      </c>
      <c r="F6" s="167">
        <f t="shared" ref="F6:F14" si="0">SUM(G6:H6)</f>
        <v>975379</v>
      </c>
      <c r="G6" s="168">
        <v>680379</v>
      </c>
      <c r="H6" s="168">
        <v>295000</v>
      </c>
    </row>
    <row r="7" ht="20.1" customHeight="1" spans="1:8">
      <c r="A7" s="165" t="s">
        <v>17</v>
      </c>
      <c r="B7" s="165" t="s">
        <v>17</v>
      </c>
      <c r="C7" s="165" t="s">
        <v>17</v>
      </c>
      <c r="D7" s="166" t="s">
        <v>86</v>
      </c>
      <c r="E7" s="166" t="s">
        <v>87</v>
      </c>
      <c r="F7" s="167">
        <f t="shared" si="0"/>
        <v>975379</v>
      </c>
      <c r="G7" s="168">
        <v>680379</v>
      </c>
      <c r="H7" s="168">
        <v>295000</v>
      </c>
    </row>
    <row r="8" ht="20.1" customHeight="1" spans="1:8">
      <c r="A8" s="165" t="s">
        <v>88</v>
      </c>
      <c r="B8" s="165" t="s">
        <v>89</v>
      </c>
      <c r="C8" s="165" t="s">
        <v>89</v>
      </c>
      <c r="D8" s="166" t="s">
        <v>90</v>
      </c>
      <c r="E8" s="166" t="s">
        <v>91</v>
      </c>
      <c r="F8" s="167">
        <f t="shared" si="0"/>
        <v>67263</v>
      </c>
      <c r="G8" s="168">
        <v>67263</v>
      </c>
      <c r="H8" s="168">
        <v>0</v>
      </c>
    </row>
    <row r="9" ht="20.1" customHeight="1" spans="1:8">
      <c r="A9" s="165" t="s">
        <v>88</v>
      </c>
      <c r="B9" s="165" t="s">
        <v>89</v>
      </c>
      <c r="C9" s="165" t="s">
        <v>92</v>
      </c>
      <c r="D9" s="166" t="s">
        <v>90</v>
      </c>
      <c r="E9" s="166" t="s">
        <v>93</v>
      </c>
      <c r="F9" s="167">
        <f t="shared" si="0"/>
        <v>33632</v>
      </c>
      <c r="G9" s="168">
        <v>33632</v>
      </c>
      <c r="H9" s="168">
        <v>0</v>
      </c>
    </row>
    <row r="10" ht="20.1" customHeight="1" spans="1:8">
      <c r="A10" s="165" t="s">
        <v>88</v>
      </c>
      <c r="B10" s="165" t="s">
        <v>89</v>
      </c>
      <c r="C10" s="165" t="s">
        <v>94</v>
      </c>
      <c r="D10" s="166" t="s">
        <v>90</v>
      </c>
      <c r="E10" s="166" t="s">
        <v>95</v>
      </c>
      <c r="F10" s="167">
        <f t="shared" si="0"/>
        <v>28000</v>
      </c>
      <c r="G10" s="168">
        <v>28000</v>
      </c>
      <c r="H10" s="168">
        <v>0</v>
      </c>
    </row>
    <row r="11" ht="20.1" customHeight="1" spans="1:8">
      <c r="A11" s="165" t="s">
        <v>96</v>
      </c>
      <c r="B11" s="165" t="s">
        <v>97</v>
      </c>
      <c r="C11" s="165" t="s">
        <v>98</v>
      </c>
      <c r="D11" s="166" t="s">
        <v>90</v>
      </c>
      <c r="E11" s="166" t="s">
        <v>99</v>
      </c>
      <c r="F11" s="167">
        <f t="shared" si="0"/>
        <v>25224</v>
      </c>
      <c r="G11" s="168">
        <v>25224</v>
      </c>
      <c r="H11" s="168">
        <v>0</v>
      </c>
    </row>
    <row r="12" ht="20.1" customHeight="1" spans="1:8">
      <c r="A12" s="165" t="s">
        <v>100</v>
      </c>
      <c r="B12" s="165" t="s">
        <v>101</v>
      </c>
      <c r="C12" s="165" t="s">
        <v>94</v>
      </c>
      <c r="D12" s="166" t="s">
        <v>90</v>
      </c>
      <c r="E12" s="166" t="s">
        <v>102</v>
      </c>
      <c r="F12" s="167">
        <f t="shared" si="0"/>
        <v>476751</v>
      </c>
      <c r="G12" s="168">
        <v>476751</v>
      </c>
      <c r="H12" s="168">
        <v>0</v>
      </c>
    </row>
    <row r="13" ht="20.1" customHeight="1" spans="1:8">
      <c r="A13" s="165" t="s">
        <v>100</v>
      </c>
      <c r="B13" s="165" t="s">
        <v>92</v>
      </c>
      <c r="C13" s="165" t="s">
        <v>101</v>
      </c>
      <c r="D13" s="166" t="s">
        <v>90</v>
      </c>
      <c r="E13" s="166" t="s">
        <v>103</v>
      </c>
      <c r="F13" s="167">
        <f t="shared" si="0"/>
        <v>295000</v>
      </c>
      <c r="G13" s="168">
        <v>0</v>
      </c>
      <c r="H13" s="168">
        <v>295000</v>
      </c>
    </row>
    <row r="14" ht="20.1" customHeight="1" spans="1:8">
      <c r="A14" s="165" t="s">
        <v>104</v>
      </c>
      <c r="B14" s="165" t="s">
        <v>98</v>
      </c>
      <c r="C14" s="165" t="s">
        <v>101</v>
      </c>
      <c r="D14" s="166" t="s">
        <v>90</v>
      </c>
      <c r="E14" s="166" t="s">
        <v>105</v>
      </c>
      <c r="F14" s="167">
        <f t="shared" si="0"/>
        <v>49509</v>
      </c>
      <c r="G14" s="168">
        <v>49509</v>
      </c>
      <c r="H14" s="168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 autoPageBreaks="0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7"/>
      <c r="B1" s="107"/>
      <c r="C1" s="107"/>
      <c r="D1" s="107"/>
      <c r="E1" s="107"/>
      <c r="F1" s="107"/>
      <c r="G1" s="107"/>
      <c r="H1" s="38" t="s">
        <v>111</v>
      </c>
    </row>
    <row r="2" ht="20.25" customHeight="1" spans="1:8">
      <c r="A2" s="34" t="s">
        <v>112</v>
      </c>
      <c r="B2" s="34"/>
      <c r="C2" s="34"/>
      <c r="D2" s="34"/>
      <c r="E2" s="34"/>
      <c r="F2" s="34"/>
      <c r="G2" s="34"/>
      <c r="H2" s="34"/>
    </row>
    <row r="3" ht="20.25" customHeight="1" spans="1:8">
      <c r="A3" s="108" t="s">
        <v>4</v>
      </c>
      <c r="B3" s="109"/>
      <c r="C3" s="91"/>
      <c r="D3" s="91"/>
      <c r="E3" s="91"/>
      <c r="F3" s="91"/>
      <c r="G3" s="91"/>
      <c r="H3" s="38" t="s">
        <v>5</v>
      </c>
    </row>
    <row r="4" ht="20.25" customHeight="1" spans="1:8">
      <c r="A4" s="110" t="s">
        <v>6</v>
      </c>
      <c r="B4" s="111"/>
      <c r="C4" s="110" t="s">
        <v>7</v>
      </c>
      <c r="D4" s="112"/>
      <c r="E4" s="112"/>
      <c r="F4" s="112"/>
      <c r="G4" s="112"/>
      <c r="H4" s="111"/>
    </row>
    <row r="5" ht="34.5" customHeight="1" spans="1:8">
      <c r="A5" s="113" t="s">
        <v>8</v>
      </c>
      <c r="B5" s="114" t="s">
        <v>9</v>
      </c>
      <c r="C5" s="113" t="s">
        <v>8</v>
      </c>
      <c r="D5" s="115" t="s">
        <v>67</v>
      </c>
      <c r="E5" s="114" t="s">
        <v>113</v>
      </c>
      <c r="F5" s="116" t="s">
        <v>114</v>
      </c>
      <c r="G5" s="115" t="s">
        <v>115</v>
      </c>
      <c r="H5" s="117" t="s">
        <v>116</v>
      </c>
    </row>
    <row r="6" ht="20.25" customHeight="1" spans="1:8">
      <c r="A6" s="118" t="s">
        <v>117</v>
      </c>
      <c r="B6" s="119">
        <f>SUM(B7:B9)</f>
        <v>975379</v>
      </c>
      <c r="C6" s="120" t="s">
        <v>118</v>
      </c>
      <c r="D6" s="121">
        <f>SUM(E6,F6,G6,H6)</f>
        <v>975379</v>
      </c>
      <c r="E6" s="121">
        <f t="shared" ref="E6:H6" si="0">SUM(E7:E36)</f>
        <v>975379</v>
      </c>
      <c r="F6" s="121">
        <f t="shared" si="0"/>
        <v>0</v>
      </c>
      <c r="G6" s="121">
        <f t="shared" si="0"/>
        <v>0</v>
      </c>
      <c r="H6" s="121">
        <f t="shared" si="0"/>
        <v>0</v>
      </c>
    </row>
    <row r="7" ht="20.25" customHeight="1" spans="1:8">
      <c r="A7" s="118" t="s">
        <v>119</v>
      </c>
      <c r="B7" s="121">
        <v>975379</v>
      </c>
      <c r="C7" s="120" t="s">
        <v>120</v>
      </c>
      <c r="D7" s="122">
        <f t="shared" ref="D7:D37" si="1">SUM(E7:H7)</f>
        <v>0</v>
      </c>
      <c r="E7" s="121">
        <v>0</v>
      </c>
      <c r="F7" s="121">
        <v>0</v>
      </c>
      <c r="G7" s="123">
        <v>0</v>
      </c>
      <c r="H7" s="121">
        <v>0</v>
      </c>
    </row>
    <row r="8" ht="20.25" customHeight="1" spans="1:8">
      <c r="A8" s="118" t="s">
        <v>121</v>
      </c>
      <c r="B8" s="124">
        <v>0</v>
      </c>
      <c r="C8" s="120" t="s">
        <v>122</v>
      </c>
      <c r="D8" s="122">
        <f t="shared" si="1"/>
        <v>0</v>
      </c>
      <c r="E8" s="124">
        <v>0</v>
      </c>
      <c r="F8" s="124">
        <v>0</v>
      </c>
      <c r="G8" s="123">
        <v>0</v>
      </c>
      <c r="H8" s="124">
        <v>0</v>
      </c>
    </row>
    <row r="9" ht="20.25" customHeight="1" spans="1:8">
      <c r="A9" s="118" t="s">
        <v>123</v>
      </c>
      <c r="B9" s="125">
        <v>0</v>
      </c>
      <c r="C9" s="120" t="s">
        <v>124</v>
      </c>
      <c r="D9" s="122">
        <f t="shared" si="1"/>
        <v>0</v>
      </c>
      <c r="E9" s="124">
        <v>0</v>
      </c>
      <c r="F9" s="124">
        <v>0</v>
      </c>
      <c r="G9" s="123">
        <v>0</v>
      </c>
      <c r="H9" s="124">
        <v>0</v>
      </c>
    </row>
    <row r="10" ht="20.25" customHeight="1" spans="1:8">
      <c r="A10" s="118" t="s">
        <v>125</v>
      </c>
      <c r="B10" s="126">
        <f>SUM(B11:B14)</f>
        <v>0</v>
      </c>
      <c r="C10" s="120" t="s">
        <v>126</v>
      </c>
      <c r="D10" s="122">
        <f t="shared" si="1"/>
        <v>0</v>
      </c>
      <c r="E10" s="124">
        <v>0</v>
      </c>
      <c r="F10" s="124">
        <v>0</v>
      </c>
      <c r="G10" s="123">
        <v>0</v>
      </c>
      <c r="H10" s="124">
        <v>0</v>
      </c>
    </row>
    <row r="11" ht="20.25" customHeight="1" spans="1:8">
      <c r="A11" s="118" t="s">
        <v>119</v>
      </c>
      <c r="B11" s="124">
        <v>0</v>
      </c>
      <c r="C11" s="120" t="s">
        <v>127</v>
      </c>
      <c r="D11" s="122">
        <f t="shared" si="1"/>
        <v>0</v>
      </c>
      <c r="E11" s="124">
        <v>0</v>
      </c>
      <c r="F11" s="124">
        <v>0</v>
      </c>
      <c r="G11" s="123">
        <v>0</v>
      </c>
      <c r="H11" s="124">
        <v>0</v>
      </c>
    </row>
    <row r="12" ht="20.25" customHeight="1" spans="1:8">
      <c r="A12" s="118" t="s">
        <v>121</v>
      </c>
      <c r="B12" s="124">
        <v>0</v>
      </c>
      <c r="C12" s="120" t="s">
        <v>128</v>
      </c>
      <c r="D12" s="122">
        <f t="shared" si="1"/>
        <v>0</v>
      </c>
      <c r="E12" s="124">
        <v>0</v>
      </c>
      <c r="F12" s="124">
        <v>0</v>
      </c>
      <c r="G12" s="123">
        <v>0</v>
      </c>
      <c r="H12" s="124">
        <v>0</v>
      </c>
    </row>
    <row r="13" ht="20.25" customHeight="1" spans="1:8">
      <c r="A13" s="118" t="s">
        <v>123</v>
      </c>
      <c r="B13" s="124">
        <v>0</v>
      </c>
      <c r="C13" s="120" t="s">
        <v>129</v>
      </c>
      <c r="D13" s="122">
        <f t="shared" si="1"/>
        <v>0</v>
      </c>
      <c r="E13" s="124">
        <v>0</v>
      </c>
      <c r="F13" s="124">
        <v>0</v>
      </c>
      <c r="G13" s="123">
        <v>0</v>
      </c>
      <c r="H13" s="124">
        <v>0</v>
      </c>
    </row>
    <row r="14" ht="20.25" customHeight="1" spans="1:8">
      <c r="A14" s="118" t="s">
        <v>130</v>
      </c>
      <c r="B14" s="125"/>
      <c r="C14" s="120" t="s">
        <v>131</v>
      </c>
      <c r="D14" s="122">
        <f t="shared" si="1"/>
        <v>128895</v>
      </c>
      <c r="E14" s="124">
        <v>128895</v>
      </c>
      <c r="F14" s="124">
        <v>0</v>
      </c>
      <c r="G14" s="123">
        <v>0</v>
      </c>
      <c r="H14" s="124">
        <v>0</v>
      </c>
    </row>
    <row r="15" ht="20.25" customHeight="1" spans="1:8">
      <c r="A15" s="127"/>
      <c r="B15" s="128"/>
      <c r="C15" s="129" t="s">
        <v>132</v>
      </c>
      <c r="D15" s="122">
        <f t="shared" si="1"/>
        <v>0</v>
      </c>
      <c r="E15" s="124">
        <v>0</v>
      </c>
      <c r="F15" s="124">
        <v>0</v>
      </c>
      <c r="G15" s="123">
        <v>0</v>
      </c>
      <c r="H15" s="124">
        <v>0</v>
      </c>
    </row>
    <row r="16" ht="20.25" customHeight="1" spans="1:8">
      <c r="A16" s="127"/>
      <c r="B16" s="125"/>
      <c r="C16" s="129" t="s">
        <v>133</v>
      </c>
      <c r="D16" s="122">
        <f t="shared" si="1"/>
        <v>25224</v>
      </c>
      <c r="E16" s="124">
        <v>25224</v>
      </c>
      <c r="F16" s="124">
        <v>0</v>
      </c>
      <c r="G16" s="123">
        <v>0</v>
      </c>
      <c r="H16" s="124">
        <v>0</v>
      </c>
    </row>
    <row r="17" ht="20.25" customHeight="1" spans="1:8">
      <c r="A17" s="127"/>
      <c r="B17" s="125"/>
      <c r="C17" s="129" t="s">
        <v>134</v>
      </c>
      <c r="D17" s="122">
        <f t="shared" si="1"/>
        <v>0</v>
      </c>
      <c r="E17" s="124">
        <v>0</v>
      </c>
      <c r="F17" s="124">
        <v>0</v>
      </c>
      <c r="G17" s="123">
        <v>0</v>
      </c>
      <c r="H17" s="124">
        <v>0</v>
      </c>
    </row>
    <row r="18" ht="20.25" customHeight="1" spans="1:8">
      <c r="A18" s="127"/>
      <c r="B18" s="125"/>
      <c r="C18" s="129" t="s">
        <v>135</v>
      </c>
      <c r="D18" s="122">
        <f t="shared" si="1"/>
        <v>771751</v>
      </c>
      <c r="E18" s="124">
        <v>771751</v>
      </c>
      <c r="F18" s="124">
        <v>0</v>
      </c>
      <c r="G18" s="123">
        <v>0</v>
      </c>
      <c r="H18" s="124">
        <v>0</v>
      </c>
    </row>
    <row r="19" ht="20.25" customHeight="1" spans="1:8">
      <c r="A19" s="127"/>
      <c r="B19" s="125"/>
      <c r="C19" s="129" t="s">
        <v>136</v>
      </c>
      <c r="D19" s="122">
        <f t="shared" si="1"/>
        <v>0</v>
      </c>
      <c r="E19" s="124">
        <v>0</v>
      </c>
      <c r="F19" s="124">
        <v>0</v>
      </c>
      <c r="G19" s="123">
        <v>0</v>
      </c>
      <c r="H19" s="124">
        <v>0</v>
      </c>
    </row>
    <row r="20" ht="20.25" customHeight="1" spans="1:8">
      <c r="A20" s="127"/>
      <c r="B20" s="125"/>
      <c r="C20" s="129" t="s">
        <v>137</v>
      </c>
      <c r="D20" s="122">
        <f t="shared" si="1"/>
        <v>0</v>
      </c>
      <c r="E20" s="124">
        <v>0</v>
      </c>
      <c r="F20" s="124">
        <v>0</v>
      </c>
      <c r="G20" s="123">
        <v>0</v>
      </c>
      <c r="H20" s="124">
        <v>0</v>
      </c>
    </row>
    <row r="21" ht="20.25" customHeight="1" spans="1:8">
      <c r="A21" s="127"/>
      <c r="B21" s="125"/>
      <c r="C21" s="129" t="s">
        <v>138</v>
      </c>
      <c r="D21" s="122">
        <f t="shared" si="1"/>
        <v>0</v>
      </c>
      <c r="E21" s="124">
        <v>0</v>
      </c>
      <c r="F21" s="124">
        <v>0</v>
      </c>
      <c r="G21" s="123">
        <v>0</v>
      </c>
      <c r="H21" s="124">
        <v>0</v>
      </c>
    </row>
    <row r="22" ht="20.25" customHeight="1" spans="1:8">
      <c r="A22" s="127"/>
      <c r="B22" s="125"/>
      <c r="C22" s="129" t="s">
        <v>139</v>
      </c>
      <c r="D22" s="122">
        <f t="shared" si="1"/>
        <v>0</v>
      </c>
      <c r="E22" s="124">
        <v>0</v>
      </c>
      <c r="F22" s="124">
        <v>0</v>
      </c>
      <c r="G22" s="123">
        <v>0</v>
      </c>
      <c r="H22" s="124">
        <v>0</v>
      </c>
    </row>
    <row r="23" ht="20.25" customHeight="1" spans="1:8">
      <c r="A23" s="127"/>
      <c r="B23" s="125"/>
      <c r="C23" s="129" t="s">
        <v>140</v>
      </c>
      <c r="D23" s="122">
        <f t="shared" si="1"/>
        <v>0</v>
      </c>
      <c r="E23" s="124">
        <v>0</v>
      </c>
      <c r="F23" s="124">
        <v>0</v>
      </c>
      <c r="G23" s="123">
        <v>0</v>
      </c>
      <c r="H23" s="124">
        <v>0</v>
      </c>
    </row>
    <row r="24" ht="20.25" customHeight="1" spans="1:8">
      <c r="A24" s="127"/>
      <c r="B24" s="125"/>
      <c r="C24" s="129" t="s">
        <v>141</v>
      </c>
      <c r="D24" s="122">
        <f t="shared" si="1"/>
        <v>0</v>
      </c>
      <c r="E24" s="124">
        <v>0</v>
      </c>
      <c r="F24" s="124">
        <v>0</v>
      </c>
      <c r="G24" s="123">
        <v>0</v>
      </c>
      <c r="H24" s="124">
        <v>0</v>
      </c>
    </row>
    <row r="25" ht="20.25" customHeight="1" spans="1:8">
      <c r="A25" s="127"/>
      <c r="B25" s="125"/>
      <c r="C25" s="129" t="s">
        <v>142</v>
      </c>
      <c r="D25" s="122">
        <f t="shared" si="1"/>
        <v>0</v>
      </c>
      <c r="E25" s="124">
        <v>0</v>
      </c>
      <c r="F25" s="124">
        <v>0</v>
      </c>
      <c r="G25" s="123">
        <v>0</v>
      </c>
      <c r="H25" s="124">
        <v>0</v>
      </c>
    </row>
    <row r="26" ht="20.25" customHeight="1" spans="1:8">
      <c r="A26" s="130"/>
      <c r="B26" s="125"/>
      <c r="C26" s="129" t="s">
        <v>143</v>
      </c>
      <c r="D26" s="122">
        <f t="shared" si="1"/>
        <v>49509</v>
      </c>
      <c r="E26" s="124">
        <v>49509</v>
      </c>
      <c r="F26" s="124">
        <v>0</v>
      </c>
      <c r="G26" s="123">
        <v>0</v>
      </c>
      <c r="H26" s="124">
        <v>0</v>
      </c>
    </row>
    <row r="27" ht="20.25" customHeight="1" spans="1:8">
      <c r="A27" s="130"/>
      <c r="B27" s="125"/>
      <c r="C27" s="129" t="s">
        <v>144</v>
      </c>
      <c r="D27" s="122">
        <f t="shared" si="1"/>
        <v>0</v>
      </c>
      <c r="E27" s="124">
        <v>0</v>
      </c>
      <c r="F27" s="124">
        <v>0</v>
      </c>
      <c r="G27" s="123">
        <v>0</v>
      </c>
      <c r="H27" s="124">
        <v>0</v>
      </c>
    </row>
    <row r="28" ht="20.25" customHeight="1" spans="1:8">
      <c r="A28" s="130"/>
      <c r="B28" s="125"/>
      <c r="C28" s="129" t="s">
        <v>145</v>
      </c>
      <c r="D28" s="122">
        <f t="shared" si="1"/>
        <v>0</v>
      </c>
      <c r="E28" s="124">
        <v>0</v>
      </c>
      <c r="F28" s="124">
        <v>0</v>
      </c>
      <c r="G28" s="123">
        <v>0</v>
      </c>
      <c r="H28" s="124">
        <v>0</v>
      </c>
    </row>
    <row r="29" ht="20.25" customHeight="1" spans="1:8">
      <c r="A29" s="130"/>
      <c r="B29" s="125"/>
      <c r="C29" s="129" t="s">
        <v>146</v>
      </c>
      <c r="D29" s="122"/>
      <c r="E29" s="124">
        <v>0</v>
      </c>
      <c r="F29" s="124">
        <v>0</v>
      </c>
      <c r="G29" s="123">
        <v>0</v>
      </c>
      <c r="H29" s="124">
        <v>0</v>
      </c>
    </row>
    <row r="30" ht="20.25" customHeight="1" spans="1:8">
      <c r="A30" s="130"/>
      <c r="B30" s="125"/>
      <c r="C30" s="129" t="s">
        <v>147</v>
      </c>
      <c r="D30" s="122">
        <f t="shared" si="1"/>
        <v>0</v>
      </c>
      <c r="E30" s="124">
        <v>0</v>
      </c>
      <c r="F30" s="124">
        <v>0</v>
      </c>
      <c r="G30" s="123">
        <v>0</v>
      </c>
      <c r="H30" s="124">
        <v>0</v>
      </c>
    </row>
    <row r="31" ht="20.25" customHeight="1" spans="1:8">
      <c r="A31" s="130"/>
      <c r="B31" s="125"/>
      <c r="C31" s="129" t="s">
        <v>148</v>
      </c>
      <c r="D31" s="122">
        <f t="shared" si="1"/>
        <v>0</v>
      </c>
      <c r="E31" s="124">
        <v>0</v>
      </c>
      <c r="F31" s="124">
        <v>0</v>
      </c>
      <c r="G31" s="123">
        <v>0</v>
      </c>
      <c r="H31" s="124">
        <v>0</v>
      </c>
    </row>
    <row r="32" ht="20.25" customHeight="1" spans="1:8">
      <c r="A32" s="130"/>
      <c r="B32" s="125"/>
      <c r="C32" s="129" t="s">
        <v>149</v>
      </c>
      <c r="D32" s="122">
        <f t="shared" si="1"/>
        <v>0</v>
      </c>
      <c r="E32" s="124">
        <v>0</v>
      </c>
      <c r="F32" s="124">
        <v>0</v>
      </c>
      <c r="G32" s="123">
        <v>0</v>
      </c>
      <c r="H32" s="124">
        <v>0</v>
      </c>
    </row>
    <row r="33" ht="20.25" customHeight="1" spans="1:8">
      <c r="A33" s="130"/>
      <c r="B33" s="125"/>
      <c r="C33" s="129" t="s">
        <v>150</v>
      </c>
      <c r="D33" s="122">
        <f t="shared" si="1"/>
        <v>0</v>
      </c>
      <c r="E33" s="124">
        <v>0</v>
      </c>
      <c r="F33" s="124">
        <v>0</v>
      </c>
      <c r="G33" s="123">
        <v>0</v>
      </c>
      <c r="H33" s="124">
        <v>0</v>
      </c>
    </row>
    <row r="34" ht="20.25" customHeight="1" spans="1:8">
      <c r="A34" s="130"/>
      <c r="B34" s="125"/>
      <c r="C34" s="129" t="s">
        <v>151</v>
      </c>
      <c r="D34" s="122">
        <f t="shared" si="1"/>
        <v>0</v>
      </c>
      <c r="E34" s="124">
        <v>0</v>
      </c>
      <c r="F34" s="124">
        <v>0</v>
      </c>
      <c r="G34" s="123">
        <v>0</v>
      </c>
      <c r="H34" s="124">
        <v>0</v>
      </c>
    </row>
    <row r="35" ht="20.25" customHeight="1" spans="1:8">
      <c r="A35" s="130"/>
      <c r="B35" s="125"/>
      <c r="C35" s="129" t="s">
        <v>152</v>
      </c>
      <c r="D35" s="122">
        <f t="shared" si="1"/>
        <v>0</v>
      </c>
      <c r="E35" s="131">
        <v>0</v>
      </c>
      <c r="F35" s="131">
        <v>0</v>
      </c>
      <c r="G35" s="132">
        <v>0</v>
      </c>
      <c r="H35" s="131">
        <v>0</v>
      </c>
    </row>
    <row r="36" ht="20.25" customHeight="1" spans="1:8">
      <c r="A36" s="133"/>
      <c r="B36" s="134"/>
      <c r="C36" s="135" t="s">
        <v>153</v>
      </c>
      <c r="D36" s="122">
        <f t="shared" si="1"/>
        <v>0</v>
      </c>
      <c r="E36" s="136">
        <v>0</v>
      </c>
      <c r="F36" s="136">
        <v>0</v>
      </c>
      <c r="G36" s="137">
        <v>0</v>
      </c>
      <c r="H36" s="138">
        <v>0</v>
      </c>
    </row>
    <row r="37" ht="20.25" customHeight="1" spans="1:8">
      <c r="A37" s="130"/>
      <c r="B37" s="125"/>
      <c r="C37" s="139" t="s">
        <v>154</v>
      </c>
      <c r="D37" s="122">
        <f t="shared" si="1"/>
        <v>0</v>
      </c>
      <c r="E37" s="125"/>
      <c r="F37" s="125"/>
      <c r="G37" s="140"/>
      <c r="H37" s="141"/>
    </row>
    <row r="38" ht="20.25" customHeight="1" spans="1:8">
      <c r="A38" s="130"/>
      <c r="B38" s="142"/>
      <c r="C38" s="139"/>
      <c r="D38" s="122"/>
      <c r="E38" s="143"/>
      <c r="F38" s="143"/>
      <c r="G38" s="144"/>
      <c r="H38" s="145"/>
    </row>
    <row r="39" ht="20.25" customHeight="1" spans="1:8">
      <c r="A39" s="133" t="s">
        <v>56</v>
      </c>
      <c r="B39" s="146">
        <f>SUM(B6,B10)</f>
        <v>975379</v>
      </c>
      <c r="C39" s="135" t="s">
        <v>57</v>
      </c>
      <c r="D39" s="122">
        <f>SUM(E39:H39)</f>
        <v>975379</v>
      </c>
      <c r="E39" s="147">
        <f>SUM(E7:E37)</f>
        <v>975379</v>
      </c>
      <c r="F39" s="147">
        <f>SUM(F7:F37)</f>
        <v>0</v>
      </c>
      <c r="G39" s="148">
        <f>SUM(G7:G37)</f>
        <v>0</v>
      </c>
      <c r="H39" s="149">
        <f>SUM(H7:H37)</f>
        <v>0</v>
      </c>
    </row>
    <row r="40" ht="20.25" customHeight="1" spans="1:8">
      <c r="A40" s="150"/>
      <c r="B40" s="151"/>
      <c r="C40" s="152"/>
      <c r="D40" s="152"/>
      <c r="E40" s="152"/>
      <c r="F40" s="152"/>
      <c r="G40" s="152"/>
      <c r="H40" s="107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 autoPageBreaks="0"/>
  </sheetPr>
  <dimension ref="A1:M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155</v>
      </c>
    </row>
    <row r="2" s="105" customFormat="1" ht="28.5" customHeight="1" spans="1:13">
      <c r="A2" s="34" t="s">
        <v>156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6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113</v>
      </c>
      <c r="F4" s="8"/>
      <c r="G4" s="8"/>
      <c r="H4" s="8" t="s">
        <v>69</v>
      </c>
      <c r="I4" s="8"/>
      <c r="J4" s="8"/>
      <c r="K4" s="8" t="s">
        <v>115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157</v>
      </c>
      <c r="F5" s="56" t="s">
        <v>108</v>
      </c>
      <c r="G5" s="56" t="s">
        <v>109</v>
      </c>
      <c r="H5" s="56" t="s">
        <v>157</v>
      </c>
      <c r="I5" s="56" t="s">
        <v>108</v>
      </c>
      <c r="J5" s="56" t="s">
        <v>109</v>
      </c>
      <c r="K5" s="56" t="s">
        <v>157</v>
      </c>
      <c r="L5" s="56" t="s">
        <v>108</v>
      </c>
      <c r="M5" s="56" t="s">
        <v>109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5" si="0">SUM(E7,H7,K7)</f>
        <v>975379</v>
      </c>
      <c r="E7" s="42">
        <f t="shared" ref="E7:E15" si="1">SUM(F7,G7)</f>
        <v>975379</v>
      </c>
      <c r="F7" s="42">
        <v>680379</v>
      </c>
      <c r="G7" s="42">
        <v>295000</v>
      </c>
      <c r="H7" s="42">
        <f t="shared" ref="H7:H15" si="2">SUM(I7,J7)</f>
        <v>0</v>
      </c>
      <c r="I7" s="42">
        <v>0</v>
      </c>
      <c r="J7" s="42">
        <v>0</v>
      </c>
      <c r="K7" s="42">
        <f t="shared" ref="K7:K15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975379</v>
      </c>
      <c r="E8" s="42">
        <f t="shared" si="1"/>
        <v>975379</v>
      </c>
      <c r="F8" s="42">
        <v>680379</v>
      </c>
      <c r="G8" s="42">
        <v>295000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158</v>
      </c>
      <c r="B9" s="10" t="s">
        <v>17</v>
      </c>
      <c r="C9" s="10" t="s">
        <v>159</v>
      </c>
      <c r="D9" s="42">
        <f t="shared" si="0"/>
        <v>937379</v>
      </c>
      <c r="E9" s="42">
        <f t="shared" si="1"/>
        <v>937379</v>
      </c>
      <c r="F9" s="42">
        <v>652379</v>
      </c>
      <c r="G9" s="42">
        <v>285000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160</v>
      </c>
      <c r="B10" s="10" t="s">
        <v>101</v>
      </c>
      <c r="C10" s="10" t="s">
        <v>161</v>
      </c>
      <c r="D10" s="42">
        <f t="shared" si="0"/>
        <v>601359</v>
      </c>
      <c r="E10" s="42">
        <f t="shared" si="1"/>
        <v>601359</v>
      </c>
      <c r="F10" s="42">
        <v>601359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160</v>
      </c>
      <c r="B11" s="10" t="s">
        <v>98</v>
      </c>
      <c r="C11" s="10" t="s">
        <v>162</v>
      </c>
      <c r="D11" s="42">
        <f t="shared" si="0"/>
        <v>336020</v>
      </c>
      <c r="E11" s="42">
        <f t="shared" si="1"/>
        <v>336020</v>
      </c>
      <c r="F11" s="42">
        <v>51020</v>
      </c>
      <c r="G11" s="42">
        <v>285000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163</v>
      </c>
      <c r="B12" s="10" t="s">
        <v>17</v>
      </c>
      <c r="C12" s="10" t="s">
        <v>164</v>
      </c>
      <c r="D12" s="42">
        <f t="shared" si="0"/>
        <v>10000</v>
      </c>
      <c r="E12" s="42">
        <f t="shared" si="1"/>
        <v>10000</v>
      </c>
      <c r="F12" s="42">
        <v>0</v>
      </c>
      <c r="G12" s="42">
        <v>10000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165</v>
      </c>
      <c r="B13" s="10" t="s">
        <v>101</v>
      </c>
      <c r="C13" s="10" t="s">
        <v>166</v>
      </c>
      <c r="D13" s="42">
        <f t="shared" si="0"/>
        <v>10000</v>
      </c>
      <c r="E13" s="42">
        <f t="shared" si="1"/>
        <v>10000</v>
      </c>
      <c r="F13" s="42">
        <v>0</v>
      </c>
      <c r="G13" s="42">
        <v>10000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167</v>
      </c>
      <c r="B14" s="10" t="s">
        <v>17</v>
      </c>
      <c r="C14" s="10" t="s">
        <v>168</v>
      </c>
      <c r="D14" s="42">
        <f t="shared" si="0"/>
        <v>28000</v>
      </c>
      <c r="E14" s="42">
        <f t="shared" si="1"/>
        <v>28000</v>
      </c>
      <c r="F14" s="42">
        <v>28000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169</v>
      </c>
      <c r="B15" s="10" t="s">
        <v>89</v>
      </c>
      <c r="C15" s="10" t="s">
        <v>170</v>
      </c>
      <c r="D15" s="42">
        <f t="shared" si="0"/>
        <v>28000</v>
      </c>
      <c r="E15" s="42">
        <f t="shared" si="1"/>
        <v>28000</v>
      </c>
      <c r="F15" s="42">
        <v>28000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 autoPageBreaks="0"/>
  </sheetPr>
  <dimension ref="A1:F27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171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172</v>
      </c>
      <c r="B4" s="95"/>
      <c r="C4" s="96"/>
      <c r="D4" s="97" t="s">
        <v>108</v>
      </c>
      <c r="E4" s="98"/>
      <c r="F4" s="98"/>
    </row>
    <row r="5" ht="20.1" customHeight="1" spans="1:6">
      <c r="A5" s="39" t="s">
        <v>64</v>
      </c>
      <c r="B5" s="39"/>
      <c r="C5" s="8" t="s">
        <v>173</v>
      </c>
      <c r="D5" s="99" t="s">
        <v>67</v>
      </c>
      <c r="E5" s="100" t="s">
        <v>174</v>
      </c>
      <c r="F5" s="101"/>
    </row>
    <row r="6" ht="33.75" customHeight="1" spans="1:6">
      <c r="A6" s="40" t="s">
        <v>75</v>
      </c>
      <c r="B6" s="40" t="s">
        <v>76</v>
      </c>
      <c r="C6" s="8"/>
      <c r="D6" s="102"/>
      <c r="E6" s="7" t="s">
        <v>175</v>
      </c>
      <c r="F6" s="41" t="s">
        <v>176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3">
        <v>680379</v>
      </c>
      <c r="E7" s="104">
        <v>629359</v>
      </c>
      <c r="F7" s="47">
        <v>51020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3">
        <v>680379</v>
      </c>
      <c r="E8" s="104">
        <v>629359</v>
      </c>
      <c r="F8" s="47">
        <v>51020</v>
      </c>
    </row>
    <row r="9" ht="20.1" customHeight="1" spans="1:6">
      <c r="A9" s="10" t="s">
        <v>177</v>
      </c>
      <c r="B9" s="10" t="s">
        <v>17</v>
      </c>
      <c r="C9" s="10" t="s">
        <v>178</v>
      </c>
      <c r="D9" s="103">
        <v>601359</v>
      </c>
      <c r="E9" s="104">
        <v>601359</v>
      </c>
      <c r="F9" s="47">
        <v>0</v>
      </c>
    </row>
    <row r="10" ht="20.1" customHeight="1" spans="1:6">
      <c r="A10" s="10" t="s">
        <v>179</v>
      </c>
      <c r="B10" s="10" t="s">
        <v>101</v>
      </c>
      <c r="C10" s="10" t="s">
        <v>180</v>
      </c>
      <c r="D10" s="103">
        <v>246528</v>
      </c>
      <c r="E10" s="104">
        <v>246528</v>
      </c>
      <c r="F10" s="47">
        <v>0</v>
      </c>
    </row>
    <row r="11" ht="20.1" customHeight="1" spans="1:6">
      <c r="A11" s="10" t="s">
        <v>179</v>
      </c>
      <c r="B11" s="10" t="s">
        <v>98</v>
      </c>
      <c r="C11" s="10" t="s">
        <v>181</v>
      </c>
      <c r="D11" s="103">
        <v>8352</v>
      </c>
      <c r="E11" s="104">
        <v>8352</v>
      </c>
      <c r="F11" s="47">
        <v>0</v>
      </c>
    </row>
    <row r="12" ht="20.1" customHeight="1" spans="1:6">
      <c r="A12" s="10" t="s">
        <v>179</v>
      </c>
      <c r="B12" s="10" t="s">
        <v>182</v>
      </c>
      <c r="C12" s="10" t="s">
        <v>183</v>
      </c>
      <c r="D12" s="103">
        <v>165516</v>
      </c>
      <c r="E12" s="104">
        <v>165516</v>
      </c>
      <c r="F12" s="47">
        <v>0</v>
      </c>
    </row>
    <row r="13" ht="20.1" customHeight="1" spans="1:6">
      <c r="A13" s="10" t="s">
        <v>179</v>
      </c>
      <c r="B13" s="10" t="s">
        <v>184</v>
      </c>
      <c r="C13" s="10" t="s">
        <v>185</v>
      </c>
      <c r="D13" s="103">
        <v>67263</v>
      </c>
      <c r="E13" s="104">
        <v>67263</v>
      </c>
      <c r="F13" s="47">
        <v>0</v>
      </c>
    </row>
    <row r="14" ht="20.1" customHeight="1" spans="1:6">
      <c r="A14" s="10" t="s">
        <v>179</v>
      </c>
      <c r="B14" s="10" t="s">
        <v>186</v>
      </c>
      <c r="C14" s="10" t="s">
        <v>187</v>
      </c>
      <c r="D14" s="103">
        <v>33632</v>
      </c>
      <c r="E14" s="104">
        <v>33632</v>
      </c>
      <c r="F14" s="47">
        <v>0</v>
      </c>
    </row>
    <row r="15" ht="20.1" customHeight="1" spans="1:6">
      <c r="A15" s="10" t="s">
        <v>179</v>
      </c>
      <c r="B15" s="10" t="s">
        <v>188</v>
      </c>
      <c r="C15" s="10" t="s">
        <v>189</v>
      </c>
      <c r="D15" s="103">
        <v>25224</v>
      </c>
      <c r="E15" s="104">
        <v>25224</v>
      </c>
      <c r="F15" s="47">
        <v>0</v>
      </c>
    </row>
    <row r="16" ht="20.1" customHeight="1" spans="1:6">
      <c r="A16" s="10" t="s">
        <v>179</v>
      </c>
      <c r="B16" s="10" t="s">
        <v>190</v>
      </c>
      <c r="C16" s="10" t="s">
        <v>191</v>
      </c>
      <c r="D16" s="103">
        <v>5335</v>
      </c>
      <c r="E16" s="104">
        <v>5335</v>
      </c>
      <c r="F16" s="47">
        <v>0</v>
      </c>
    </row>
    <row r="17" ht="20.1" customHeight="1" spans="1:6">
      <c r="A17" s="10" t="s">
        <v>179</v>
      </c>
      <c r="B17" s="10" t="s">
        <v>192</v>
      </c>
      <c r="C17" s="10" t="s">
        <v>193</v>
      </c>
      <c r="D17" s="103">
        <v>49509</v>
      </c>
      <c r="E17" s="104">
        <v>49509</v>
      </c>
      <c r="F17" s="47">
        <v>0</v>
      </c>
    </row>
    <row r="18" ht="20.1" customHeight="1" spans="1:6">
      <c r="A18" s="10" t="s">
        <v>194</v>
      </c>
      <c r="B18" s="10" t="s">
        <v>17</v>
      </c>
      <c r="C18" s="10" t="s">
        <v>195</v>
      </c>
      <c r="D18" s="103">
        <v>51020</v>
      </c>
      <c r="E18" s="104">
        <v>0</v>
      </c>
      <c r="F18" s="47">
        <v>51020</v>
      </c>
    </row>
    <row r="19" ht="20.1" customHeight="1" spans="1:6">
      <c r="A19" s="10" t="s">
        <v>196</v>
      </c>
      <c r="B19" s="10" t="s">
        <v>101</v>
      </c>
      <c r="C19" s="10" t="s">
        <v>197</v>
      </c>
      <c r="D19" s="103">
        <v>20650</v>
      </c>
      <c r="E19" s="104">
        <v>0</v>
      </c>
      <c r="F19" s="47">
        <v>20650</v>
      </c>
    </row>
    <row r="20" ht="20.1" customHeight="1" spans="1:6">
      <c r="A20" s="10" t="s">
        <v>196</v>
      </c>
      <c r="B20" s="10" t="s">
        <v>198</v>
      </c>
      <c r="C20" s="10" t="s">
        <v>199</v>
      </c>
      <c r="D20" s="103">
        <v>500</v>
      </c>
      <c r="E20" s="104">
        <v>0</v>
      </c>
      <c r="F20" s="47">
        <v>500</v>
      </c>
    </row>
    <row r="21" ht="20.1" customHeight="1" spans="1:6">
      <c r="A21" s="10" t="s">
        <v>196</v>
      </c>
      <c r="B21" s="10" t="s">
        <v>89</v>
      </c>
      <c r="C21" s="10" t="s">
        <v>200</v>
      </c>
      <c r="D21" s="103">
        <v>350</v>
      </c>
      <c r="E21" s="104">
        <v>0</v>
      </c>
      <c r="F21" s="47">
        <v>350</v>
      </c>
    </row>
    <row r="22" ht="20.1" customHeight="1" spans="1:6">
      <c r="A22" s="10" t="s">
        <v>196</v>
      </c>
      <c r="B22" s="10" t="s">
        <v>92</v>
      </c>
      <c r="C22" s="10" t="s">
        <v>201</v>
      </c>
      <c r="D22" s="103">
        <v>1500</v>
      </c>
      <c r="E22" s="104">
        <v>0</v>
      </c>
      <c r="F22" s="47">
        <v>1500</v>
      </c>
    </row>
    <row r="23" ht="20.1" customHeight="1" spans="1:6">
      <c r="A23" s="10" t="s">
        <v>196</v>
      </c>
      <c r="B23" s="10" t="s">
        <v>182</v>
      </c>
      <c r="C23" s="10" t="s">
        <v>202</v>
      </c>
      <c r="D23" s="103">
        <v>7000</v>
      </c>
      <c r="E23" s="104">
        <v>0</v>
      </c>
      <c r="F23" s="47">
        <v>7000</v>
      </c>
    </row>
    <row r="24" ht="20.1" customHeight="1" spans="1:6">
      <c r="A24" s="10" t="s">
        <v>196</v>
      </c>
      <c r="B24" s="10" t="s">
        <v>203</v>
      </c>
      <c r="C24" s="10" t="s">
        <v>204</v>
      </c>
      <c r="D24" s="103">
        <v>8408</v>
      </c>
      <c r="E24" s="104">
        <v>0</v>
      </c>
      <c r="F24" s="47">
        <v>8408</v>
      </c>
    </row>
    <row r="25" ht="20.1" customHeight="1" spans="1:6">
      <c r="A25" s="10" t="s">
        <v>196</v>
      </c>
      <c r="B25" s="10" t="s">
        <v>205</v>
      </c>
      <c r="C25" s="10" t="s">
        <v>206</v>
      </c>
      <c r="D25" s="103">
        <v>12612</v>
      </c>
      <c r="E25" s="104">
        <v>0</v>
      </c>
      <c r="F25" s="47">
        <v>12612</v>
      </c>
    </row>
    <row r="26" ht="20.1" customHeight="1" spans="1:6">
      <c r="A26" s="10" t="s">
        <v>207</v>
      </c>
      <c r="B26" s="10" t="s">
        <v>17</v>
      </c>
      <c r="C26" s="10" t="s">
        <v>208</v>
      </c>
      <c r="D26" s="103">
        <v>28000</v>
      </c>
      <c r="E26" s="104">
        <v>28000</v>
      </c>
      <c r="F26" s="47">
        <v>0</v>
      </c>
    </row>
    <row r="27" ht="20.1" customHeight="1" spans="1:6">
      <c r="A27" s="10" t="s">
        <v>209</v>
      </c>
      <c r="B27" s="10" t="s">
        <v>98</v>
      </c>
      <c r="C27" s="10" t="s">
        <v>210</v>
      </c>
      <c r="D27" s="103">
        <v>28000</v>
      </c>
      <c r="E27" s="104">
        <v>28000</v>
      </c>
      <c r="F27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 autoPageBreaks="0"/>
  </sheetPr>
  <dimension ref="A1:P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211</v>
      </c>
    </row>
    <row r="2" ht="20.1" customHeight="1" spans="1:16">
      <c r="A2" s="67" t="s">
        <v>212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213</v>
      </c>
      <c r="H4" s="75" t="s">
        <v>214</v>
      </c>
      <c r="I4" s="75" t="s">
        <v>215</v>
      </c>
      <c r="J4" s="75" t="s">
        <v>216</v>
      </c>
      <c r="K4" s="75" t="s">
        <v>217</v>
      </c>
      <c r="L4" s="75" t="s">
        <v>218</v>
      </c>
      <c r="M4" s="75" t="s">
        <v>219</v>
      </c>
      <c r="N4" s="75" t="s">
        <v>220</v>
      </c>
      <c r="O4" s="75" t="s">
        <v>221</v>
      </c>
      <c r="P4" s="75" t="s">
        <v>222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5" si="0">SUM(G7:P7)</f>
        <v>975379</v>
      </c>
      <c r="G7" s="89">
        <v>601359</v>
      </c>
      <c r="H7" s="89">
        <v>336020</v>
      </c>
      <c r="I7" s="89">
        <v>28000</v>
      </c>
      <c r="J7" s="89">
        <v>0</v>
      </c>
      <c r="K7" s="89">
        <v>0</v>
      </c>
      <c r="L7" s="89">
        <v>10000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975379</v>
      </c>
      <c r="G8" s="89">
        <v>601359</v>
      </c>
      <c r="H8" s="89">
        <v>336020</v>
      </c>
      <c r="I8" s="89">
        <v>28000</v>
      </c>
      <c r="J8" s="89">
        <v>0</v>
      </c>
      <c r="K8" s="89">
        <v>0</v>
      </c>
      <c r="L8" s="89">
        <v>10000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89</v>
      </c>
      <c r="D9" s="87" t="s">
        <v>90</v>
      </c>
      <c r="E9" s="88" t="s">
        <v>91</v>
      </c>
      <c r="F9" s="89">
        <f t="shared" si="0"/>
        <v>67263</v>
      </c>
      <c r="G9" s="89">
        <v>67263</v>
      </c>
      <c r="H9" s="89">
        <v>0</v>
      </c>
      <c r="I9" s="89">
        <v>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88</v>
      </c>
      <c r="B10" s="85" t="s">
        <v>89</v>
      </c>
      <c r="C10" s="86" t="s">
        <v>92</v>
      </c>
      <c r="D10" s="87" t="s">
        <v>90</v>
      </c>
      <c r="E10" s="88" t="s">
        <v>93</v>
      </c>
      <c r="F10" s="89">
        <f t="shared" si="0"/>
        <v>33632</v>
      </c>
      <c r="G10" s="89">
        <v>33632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88</v>
      </c>
      <c r="B11" s="85" t="s">
        <v>89</v>
      </c>
      <c r="C11" s="86" t="s">
        <v>94</v>
      </c>
      <c r="D11" s="87" t="s">
        <v>90</v>
      </c>
      <c r="E11" s="88" t="s">
        <v>95</v>
      </c>
      <c r="F11" s="89">
        <f t="shared" si="0"/>
        <v>28000</v>
      </c>
      <c r="G11" s="89">
        <v>0</v>
      </c>
      <c r="H11" s="89">
        <v>0</v>
      </c>
      <c r="I11" s="89">
        <v>28000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96</v>
      </c>
      <c r="B12" s="85" t="s">
        <v>97</v>
      </c>
      <c r="C12" s="86" t="s">
        <v>98</v>
      </c>
      <c r="D12" s="87" t="s">
        <v>90</v>
      </c>
      <c r="E12" s="88" t="s">
        <v>99</v>
      </c>
      <c r="F12" s="89">
        <f t="shared" si="0"/>
        <v>25224</v>
      </c>
      <c r="G12" s="89">
        <v>25224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100</v>
      </c>
      <c r="B13" s="85" t="s">
        <v>101</v>
      </c>
      <c r="C13" s="86" t="s">
        <v>94</v>
      </c>
      <c r="D13" s="87" t="s">
        <v>90</v>
      </c>
      <c r="E13" s="88" t="s">
        <v>102</v>
      </c>
      <c r="F13" s="89">
        <f t="shared" si="0"/>
        <v>476751</v>
      </c>
      <c r="G13" s="89">
        <v>425731</v>
      </c>
      <c r="H13" s="89">
        <v>51020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100</v>
      </c>
      <c r="B14" s="85" t="s">
        <v>92</v>
      </c>
      <c r="C14" s="86" t="s">
        <v>101</v>
      </c>
      <c r="D14" s="87" t="s">
        <v>90</v>
      </c>
      <c r="E14" s="88" t="s">
        <v>103</v>
      </c>
      <c r="F14" s="89">
        <f t="shared" si="0"/>
        <v>295000</v>
      </c>
      <c r="G14" s="89">
        <v>0</v>
      </c>
      <c r="H14" s="89">
        <v>285000</v>
      </c>
      <c r="I14" s="89">
        <v>0</v>
      </c>
      <c r="J14" s="89">
        <v>0</v>
      </c>
      <c r="K14" s="89">
        <v>0</v>
      </c>
      <c r="L14" s="89">
        <v>10000</v>
      </c>
      <c r="M14" s="89">
        <v>0</v>
      </c>
      <c r="N14" s="89">
        <v>0</v>
      </c>
      <c r="O14" s="89">
        <v>0</v>
      </c>
      <c r="P14" s="28">
        <v>0</v>
      </c>
    </row>
    <row r="15" ht="20.1" customHeight="1" spans="1:16">
      <c r="A15" s="85" t="s">
        <v>104</v>
      </c>
      <c r="B15" s="85" t="s">
        <v>98</v>
      </c>
      <c r="C15" s="86" t="s">
        <v>101</v>
      </c>
      <c r="D15" s="87" t="s">
        <v>90</v>
      </c>
      <c r="E15" s="88" t="s">
        <v>105</v>
      </c>
      <c r="F15" s="89">
        <f t="shared" si="0"/>
        <v>49509</v>
      </c>
      <c r="G15" s="89">
        <v>49509</v>
      </c>
      <c r="H15" s="89">
        <v>0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 autoPageBreaks="0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223</v>
      </c>
    </row>
    <row r="2" ht="20.1" customHeight="1" spans="1:33">
      <c r="A2" s="49" t="s">
        <v>224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213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225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226</v>
      </c>
      <c r="I5" s="8" t="s">
        <v>227</v>
      </c>
      <c r="J5" s="8" t="s">
        <v>228</v>
      </c>
      <c r="K5" s="8" t="s">
        <v>229</v>
      </c>
      <c r="L5" s="8" t="s">
        <v>230</v>
      </c>
      <c r="M5" s="8" t="s">
        <v>231</v>
      </c>
      <c r="N5" s="8" t="s">
        <v>232</v>
      </c>
      <c r="O5" s="8" t="s">
        <v>233</v>
      </c>
      <c r="P5" s="8" t="s">
        <v>234</v>
      </c>
      <c r="Q5" s="55" t="s">
        <v>235</v>
      </c>
      <c r="R5" s="8" t="s">
        <v>236</v>
      </c>
      <c r="S5" s="8" t="s">
        <v>237</v>
      </c>
      <c r="T5" s="8" t="s">
        <v>238</v>
      </c>
      <c r="U5" s="62" t="s">
        <v>157</v>
      </c>
      <c r="V5" s="8" t="s">
        <v>239</v>
      </c>
      <c r="W5" s="8" t="s">
        <v>240</v>
      </c>
      <c r="X5" s="8" t="s">
        <v>241</v>
      </c>
      <c r="Y5" s="8" t="s">
        <v>242</v>
      </c>
      <c r="Z5" s="8" t="s">
        <v>243</v>
      </c>
      <c r="AA5" s="8" t="s">
        <v>244</v>
      </c>
      <c r="AB5" s="8" t="s">
        <v>237</v>
      </c>
      <c r="AC5" s="8" t="s">
        <v>245</v>
      </c>
      <c r="AD5" s="8" t="s">
        <v>246</v>
      </c>
      <c r="AE5" s="55" t="s">
        <v>247</v>
      </c>
      <c r="AF5" s="8" t="s">
        <v>248</v>
      </c>
      <c r="AG5" s="62" t="s">
        <v>249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629359</v>
      </c>
      <c r="G7" s="42">
        <v>601359</v>
      </c>
      <c r="H7" s="42">
        <v>246528</v>
      </c>
      <c r="I7" s="42">
        <v>8352</v>
      </c>
      <c r="J7" s="42">
        <v>0</v>
      </c>
      <c r="K7" s="42">
        <v>0</v>
      </c>
      <c r="L7" s="42">
        <v>165516</v>
      </c>
      <c r="M7" s="42">
        <v>67263</v>
      </c>
      <c r="N7" s="42">
        <v>33632</v>
      </c>
      <c r="O7" s="42">
        <v>25224</v>
      </c>
      <c r="P7" s="42">
        <v>0</v>
      </c>
      <c r="Q7" s="42">
        <v>5335</v>
      </c>
      <c r="R7" s="63">
        <v>49509</v>
      </c>
      <c r="S7" s="42">
        <v>0</v>
      </c>
      <c r="T7" s="64">
        <v>0</v>
      </c>
      <c r="U7" s="42">
        <v>28000</v>
      </c>
      <c r="V7" s="42">
        <v>0</v>
      </c>
      <c r="W7" s="42">
        <v>28000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629359</v>
      </c>
      <c r="G8" s="42">
        <v>601359</v>
      </c>
      <c r="H8" s="42">
        <v>246528</v>
      </c>
      <c r="I8" s="42">
        <v>8352</v>
      </c>
      <c r="J8" s="42">
        <v>0</v>
      </c>
      <c r="K8" s="42">
        <v>0</v>
      </c>
      <c r="L8" s="42">
        <v>165516</v>
      </c>
      <c r="M8" s="42">
        <v>67263</v>
      </c>
      <c r="N8" s="42">
        <v>33632</v>
      </c>
      <c r="O8" s="42">
        <v>25224</v>
      </c>
      <c r="P8" s="42">
        <v>0</v>
      </c>
      <c r="Q8" s="42">
        <v>5335</v>
      </c>
      <c r="R8" s="63">
        <v>49509</v>
      </c>
      <c r="S8" s="42">
        <v>0</v>
      </c>
      <c r="T8" s="64">
        <v>0</v>
      </c>
      <c r="U8" s="42">
        <v>28000</v>
      </c>
      <c r="V8" s="42">
        <v>0</v>
      </c>
      <c r="W8" s="42">
        <v>28000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67263</v>
      </c>
      <c r="G9" s="42">
        <v>67263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67263</v>
      </c>
      <c r="N9" s="42">
        <v>0</v>
      </c>
      <c r="O9" s="42">
        <v>0</v>
      </c>
      <c r="P9" s="42">
        <v>0</v>
      </c>
      <c r="Q9" s="42">
        <v>0</v>
      </c>
      <c r="R9" s="63">
        <v>0</v>
      </c>
      <c r="S9" s="42">
        <v>0</v>
      </c>
      <c r="T9" s="64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f t="shared" si="0"/>
        <v>33632</v>
      </c>
      <c r="G10" s="42">
        <v>33632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33632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f t="shared" si="0"/>
        <v>28000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28000</v>
      </c>
      <c r="V11" s="42">
        <v>0</v>
      </c>
      <c r="W11" s="42">
        <v>28000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f t="shared" si="0"/>
        <v>25224</v>
      </c>
      <c r="G12" s="42">
        <v>25224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25224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100</v>
      </c>
      <c r="B13" s="10" t="s">
        <v>101</v>
      </c>
      <c r="C13" s="10" t="s">
        <v>94</v>
      </c>
      <c r="D13" s="10" t="s">
        <v>90</v>
      </c>
      <c r="E13" s="10" t="s">
        <v>102</v>
      </c>
      <c r="F13" s="42">
        <f t="shared" si="0"/>
        <v>425731</v>
      </c>
      <c r="G13" s="42">
        <v>425731</v>
      </c>
      <c r="H13" s="42">
        <v>246528</v>
      </c>
      <c r="I13" s="42">
        <v>8352</v>
      </c>
      <c r="J13" s="42">
        <v>0</v>
      </c>
      <c r="K13" s="42">
        <v>0</v>
      </c>
      <c r="L13" s="42">
        <v>165516</v>
      </c>
      <c r="M13" s="42">
        <v>0</v>
      </c>
      <c r="N13" s="42">
        <v>0</v>
      </c>
      <c r="O13" s="42">
        <v>0</v>
      </c>
      <c r="P13" s="42">
        <v>0</v>
      </c>
      <c r="Q13" s="42">
        <v>5335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104</v>
      </c>
      <c r="B14" s="10" t="s">
        <v>98</v>
      </c>
      <c r="C14" s="10" t="s">
        <v>101</v>
      </c>
      <c r="D14" s="10" t="s">
        <v>90</v>
      </c>
      <c r="E14" s="10" t="s">
        <v>105</v>
      </c>
      <c r="F14" s="42">
        <f t="shared" si="0"/>
        <v>49509</v>
      </c>
      <c r="G14" s="42">
        <v>49509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49509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2022-05-27T08:08:36Z</dcterms:created>
  <dcterms:modified xsi:type="dcterms:W3CDTF">2022-05-27T08:08:37Z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